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chevaldin/Nextcloud/2021-2022/CO-INTERVENTION CLÔTURE/NIVEAU 1/"/>
    </mc:Choice>
  </mc:AlternateContent>
  <xr:revisionPtr revIDLastSave="0" documentId="13_ncr:1_{165BD564-30E6-2C48-B6B6-D80400997870}" xr6:coauthVersionLast="47" xr6:coauthVersionMax="47" xr10:uidLastSave="{00000000-0000-0000-0000-000000000000}"/>
  <bookViews>
    <workbookView xWindow="3220" yWindow="2520" windowWidth="31280" windowHeight="17440" xr2:uid="{9C94374B-2031-7A45-8507-D8DE2F6B8DF6}"/>
  </bookViews>
  <sheets>
    <sheet name="CORRIG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14" i="1"/>
  <c r="D13" i="1"/>
  <c r="D12" i="1"/>
  <c r="D9" i="1"/>
  <c r="D8" i="1"/>
  <c r="D7" i="1"/>
  <c r="D6" i="1"/>
  <c r="D5" i="1"/>
  <c r="D10" i="1" l="1"/>
  <c r="D15" i="1"/>
  <c r="D16" i="1" l="1"/>
  <c r="D18" i="1" s="1"/>
  <c r="D17" i="1" l="1"/>
  <c r="D19" i="1" s="1"/>
  <c r="D20" i="1" s="1"/>
</calcChain>
</file>

<file path=xl/sharedStrings.xml><?xml version="1.0" encoding="utf-8"?>
<sst xmlns="http://schemas.openxmlformats.org/spreadsheetml/2006/main" count="25" uniqueCount="23">
  <si>
    <t>MAIN D'ŒUVRE</t>
  </si>
  <si>
    <t>POSTES DE DÉPENSES</t>
  </si>
  <si>
    <t>Plaque de soubassement béton</t>
  </si>
  <si>
    <t>Poteaux aluminium</t>
  </si>
  <si>
    <t>Lames de clôture</t>
  </si>
  <si>
    <t>Portail coulissant</t>
  </si>
  <si>
    <t>Caméra rotative</t>
  </si>
  <si>
    <t>QUANTITÉ</t>
  </si>
  <si>
    <t>PRIX
UNITAIRE</t>
  </si>
  <si>
    <t>MONTANT</t>
  </si>
  <si>
    <t>Panneaux rigides</t>
  </si>
  <si>
    <t>COÛT TOTAL TTC</t>
  </si>
  <si>
    <t>Frais administratifs</t>
  </si>
  <si>
    <t>Frais divers et imprévus</t>
  </si>
  <si>
    <t>TOTAL GÉNÉRAL 1+2</t>
  </si>
  <si>
    <t>FINANCEMENT par fonds propres</t>
  </si>
  <si>
    <t>FINANCEMENT par emprunt</t>
  </si>
  <si>
    <t>COÛT TOTAL TTC arrondi à la centaine supérieure</t>
  </si>
  <si>
    <t>PROJET DE SÉCURISATION DU PARKING DU PERSONNEL</t>
  </si>
  <si>
    <t>FOURNITURES</t>
  </si>
  <si>
    <t>COÛT TOTAL HT</t>
  </si>
  <si>
    <t>SOUS-TOTAL 1 - FOURNITURES</t>
  </si>
  <si>
    <t>SOUS-TOTAL 2 - MAIN D'ŒUVRE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</si>
</sst>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%"/>
  </numFmts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F83B-595C-2549-B03D-7E22DDEDB1C0}">
  <dimension ref="A1:D23"/>
  <sheetViews>
    <sheetView tabSelected="1" topLeftCell="A5" zoomScale="183" workbookViewId="0">
      <selection activeCell="A16" sqref="A16:C16"/>
    </sheetView>
  </sheetViews>
  <sheetFormatPr baseColWidth="10" defaultRowHeight="16" x14ac:dyDescent="0.2"/>
  <cols>
    <col min="1" max="1" width="29.6640625" style="1" customWidth="1"/>
    <col min="2" max="16384" width="10.83203125" style="1"/>
  </cols>
  <sheetData>
    <row r="1" spans="1:4" ht="19" x14ac:dyDescent="0.2">
      <c r="A1" s="13" t="s">
        <v>18</v>
      </c>
      <c r="B1" s="13"/>
      <c r="C1" s="13"/>
      <c r="D1" s="13"/>
    </row>
    <row r="3" spans="1:4" s="2" customFormat="1" ht="34" customHeight="1" x14ac:dyDescent="0.2">
      <c r="A3" s="3" t="s">
        <v>1</v>
      </c>
      <c r="B3" s="3" t="s">
        <v>7</v>
      </c>
      <c r="C3" s="4" t="s">
        <v>8</v>
      </c>
      <c r="D3" s="3" t="s">
        <v>9</v>
      </c>
    </row>
    <row r="4" spans="1:4" ht="20" customHeight="1" x14ac:dyDescent="0.2">
      <c r="A4" s="17" t="s">
        <v>19</v>
      </c>
      <c r="B4" s="18"/>
      <c r="C4" s="18"/>
      <c r="D4" s="19"/>
    </row>
    <row r="5" spans="1:4" ht="20" customHeight="1" x14ac:dyDescent="0.2">
      <c r="A5" s="6" t="s">
        <v>2</v>
      </c>
      <c r="B5" s="9">
        <v>26</v>
      </c>
      <c r="C5" s="8">
        <v>24.9</v>
      </c>
      <c r="D5" s="8">
        <f>ROUND(B5*C5,2)</f>
        <v>647.4</v>
      </c>
    </row>
    <row r="6" spans="1:4" ht="20" customHeight="1" x14ac:dyDescent="0.2">
      <c r="A6" s="6" t="s">
        <v>3</v>
      </c>
      <c r="B6" s="9">
        <v>27</v>
      </c>
      <c r="C6" s="8">
        <v>25.9</v>
      </c>
      <c r="D6" s="8">
        <f>ROUND(B6*C6,2)</f>
        <v>699.3</v>
      </c>
    </row>
    <row r="7" spans="1:4" ht="20" customHeight="1" x14ac:dyDescent="0.2">
      <c r="A7" s="6" t="s">
        <v>4</v>
      </c>
      <c r="B7" s="9">
        <v>70</v>
      </c>
      <c r="C7" s="8">
        <v>69.900000000000006</v>
      </c>
      <c r="D7" s="8">
        <f>ROUND(B7*C7,2)</f>
        <v>4893</v>
      </c>
    </row>
    <row r="8" spans="1:4" ht="20" customHeight="1" x14ac:dyDescent="0.2">
      <c r="A8" s="6" t="s">
        <v>5</v>
      </c>
      <c r="B8" s="9">
        <v>1</v>
      </c>
      <c r="C8" s="8">
        <v>1590.9</v>
      </c>
      <c r="D8" s="8">
        <f>ROUND(B8*C8,2)</f>
        <v>1590.9</v>
      </c>
    </row>
    <row r="9" spans="1:4" ht="20" customHeight="1" x14ac:dyDescent="0.2">
      <c r="A9" s="6" t="s">
        <v>6</v>
      </c>
      <c r="B9" s="9">
        <v>1</v>
      </c>
      <c r="C9" s="8">
        <v>129.9</v>
      </c>
      <c r="D9" s="8">
        <f>ROUND(B9*C9,2)</f>
        <v>129.9</v>
      </c>
    </row>
    <row r="10" spans="1:4" ht="20" customHeight="1" x14ac:dyDescent="0.2">
      <c r="A10" s="14" t="s">
        <v>21</v>
      </c>
      <c r="B10" s="20"/>
      <c r="C10" s="15"/>
      <c r="D10" s="8">
        <f>SUM(D5:D9)</f>
        <v>7960.5</v>
      </c>
    </row>
    <row r="11" spans="1:4" ht="20" customHeight="1" x14ac:dyDescent="0.2">
      <c r="A11" s="17" t="s">
        <v>0</v>
      </c>
      <c r="B11" s="18"/>
      <c r="C11" s="18"/>
      <c r="D11" s="19"/>
    </row>
    <row r="12" spans="1:4" ht="20" customHeight="1" x14ac:dyDescent="0.2">
      <c r="A12" s="6" t="s">
        <v>2</v>
      </c>
      <c r="B12" s="9">
        <v>65</v>
      </c>
      <c r="C12" s="8">
        <v>49.9</v>
      </c>
      <c r="D12" s="8">
        <f>ROUND(B12*C12,2)</f>
        <v>3243.5</v>
      </c>
    </row>
    <row r="13" spans="1:4" ht="20" customHeight="1" x14ac:dyDescent="0.2">
      <c r="A13" s="6" t="s">
        <v>10</v>
      </c>
      <c r="B13" s="9">
        <v>65</v>
      </c>
      <c r="C13" s="8">
        <v>79.900000000000006</v>
      </c>
      <c r="D13" s="8">
        <f>ROUND(B13*C13,2)</f>
        <v>5193.5</v>
      </c>
    </row>
    <row r="14" spans="1:4" ht="20" customHeight="1" x14ac:dyDescent="0.2">
      <c r="A14" s="6" t="s">
        <v>5</v>
      </c>
      <c r="B14" s="9">
        <v>5</v>
      </c>
      <c r="C14" s="8">
        <v>179.9</v>
      </c>
      <c r="D14" s="8">
        <f>ROUND(B14*C14,2)</f>
        <v>899.5</v>
      </c>
    </row>
    <row r="15" spans="1:4" ht="20" customHeight="1" x14ac:dyDescent="0.2">
      <c r="A15" s="14" t="s">
        <v>22</v>
      </c>
      <c r="B15" s="20"/>
      <c r="C15" s="15"/>
      <c r="D15" s="8">
        <f>SUM(D12:D14)</f>
        <v>9336.5</v>
      </c>
    </row>
    <row r="16" spans="1:4" ht="20" customHeight="1" x14ac:dyDescent="0.2">
      <c r="A16" s="17" t="s">
        <v>14</v>
      </c>
      <c r="B16" s="18"/>
      <c r="C16" s="19"/>
      <c r="D16" s="8">
        <f>D10+D15</f>
        <v>17297</v>
      </c>
    </row>
    <row r="17" spans="1:4" ht="20" customHeight="1" x14ac:dyDescent="0.2">
      <c r="A17" s="14" t="s">
        <v>12</v>
      </c>
      <c r="B17" s="15"/>
      <c r="C17" s="12">
        <v>0.01</v>
      </c>
      <c r="D17" s="8">
        <f>ROUND(D16*C17,2)</f>
        <v>172.97</v>
      </c>
    </row>
    <row r="18" spans="1:4" ht="20" customHeight="1" x14ac:dyDescent="0.2">
      <c r="A18" s="14" t="s">
        <v>13</v>
      </c>
      <c r="B18" s="15"/>
      <c r="C18" s="12">
        <v>0.03</v>
      </c>
      <c r="D18" s="10">
        <f>ROUND(D16*C18,2)</f>
        <v>518.91</v>
      </c>
    </row>
    <row r="19" spans="1:4" ht="20" customHeight="1" x14ac:dyDescent="0.2">
      <c r="A19" s="17" t="s">
        <v>11</v>
      </c>
      <c r="B19" s="18"/>
      <c r="C19" s="19"/>
      <c r="D19" s="8">
        <f>D16+D17+D18</f>
        <v>17988.88</v>
      </c>
    </row>
    <row r="20" spans="1:4" ht="20" customHeight="1" x14ac:dyDescent="0.2">
      <c r="A20" s="7" t="s">
        <v>17</v>
      </c>
      <c r="B20" s="5"/>
      <c r="C20" s="5"/>
      <c r="D20" s="8">
        <f>ROUNDUP(D19,-2)</f>
        <v>18000</v>
      </c>
    </row>
    <row r="21" spans="1:4" ht="20" customHeight="1" x14ac:dyDescent="0.2">
      <c r="A21" s="17" t="s">
        <v>20</v>
      </c>
      <c r="B21" s="18"/>
      <c r="C21" s="19"/>
      <c r="D21" s="8">
        <f>D20/1.2</f>
        <v>15000</v>
      </c>
    </row>
    <row r="22" spans="1:4" ht="20" customHeight="1" x14ac:dyDescent="0.2">
      <c r="A22" s="14" t="s">
        <v>15</v>
      </c>
      <c r="B22" s="15"/>
      <c r="C22" s="11">
        <v>0.3</v>
      </c>
      <c r="D22" s="8">
        <f>D21*C22</f>
        <v>4500</v>
      </c>
    </row>
    <row r="23" spans="1:4" ht="20" customHeight="1" x14ac:dyDescent="0.2">
      <c r="A23" s="16" t="s">
        <v>16</v>
      </c>
      <c r="B23" s="16"/>
      <c r="C23" s="11">
        <v>0.7</v>
      </c>
      <c r="D23" s="8">
        <f>D21*C23</f>
        <v>10500</v>
      </c>
    </row>
  </sheetData>
  <mergeCells count="12">
    <mergeCell ref="A1:D1"/>
    <mergeCell ref="A17:B17"/>
    <mergeCell ref="A18:B18"/>
    <mergeCell ref="A22:B22"/>
    <mergeCell ref="A23:B23"/>
    <mergeCell ref="A19:C19"/>
    <mergeCell ref="A11:D11"/>
    <mergeCell ref="A4:D4"/>
    <mergeCell ref="A15:C15"/>
    <mergeCell ref="A16:C16"/>
    <mergeCell ref="A10:C10"/>
    <mergeCell ref="A21:C21"/>
  </mergeCells>
  <printOptions horizontalCentered="1" headings="1"/>
  <pageMargins left="0.7" right="0.7" top="0.75" bottom="0.75" header="0.3" footer="0.3"/>
  <pageSetup paperSize="9" orientation="portrait" horizontalDpi="0" verticalDpi="0"/>
  <headerFooter>
    <oddFooter>&amp;L&amp;"Calibri,Normal"&amp;K000000NOM &amp; Prénom&amp;C&amp;"Calibri,Normal"&amp;K000000Emplacement sauvegarde&amp;R&amp;"Calibri,Normal"&amp;K000000Date du jour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CORRIGÉ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2021-10-10T07:28:44Z</cp:lastPrinted>
  <dcterms:created xsi:type="dcterms:W3CDTF">2021-10-09T14:57:26Z</dcterms:created>
  <dcterms:modified xsi:type="dcterms:W3CDTF">2021-11-02T15:46:05Z</dcterms:modified>
</cp:coreProperties>
</file>