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uri\Google Drive\PROFESSIONNEL\CERPEG-activites\N1-renforcement-factures\co-int_maths-factures_Niveau5_tableur\"/>
    </mc:Choice>
  </mc:AlternateContent>
  <xr:revisionPtr revIDLastSave="0" documentId="13_ncr:1_{B803E18F-0632-43F3-B9AC-F594F8F94AC5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analyse EXCEL" sheetId="11" r:id="rId1"/>
    <sheet name="analyse EXCEL COR" sheetId="12" r:id="rId2"/>
  </sheets>
  <definedNames>
    <definedName name="_xlnm.Print_Area" localSheetId="0">'analyse EXCEL'!$B$1:$R$20,'analyse EXCEL'!$B$22:$R$43</definedName>
    <definedName name="_xlnm.Print_Area" localSheetId="1">'analyse EXCEL COR'!$B$1:$R$20,'analyse EXCEL COR'!$B$22:$R$43</definedName>
  </definedNames>
  <calcPr calcId="191029"/>
</workbook>
</file>

<file path=xl/calcChain.xml><?xml version="1.0" encoding="utf-8"?>
<calcChain xmlns="http://schemas.openxmlformats.org/spreadsheetml/2006/main">
  <c r="H29" i="12" l="1"/>
  <c r="H30" i="12"/>
  <c r="H31" i="12"/>
  <c r="H32" i="12"/>
  <c r="H33" i="12"/>
  <c r="H34" i="12"/>
  <c r="H35" i="12"/>
  <c r="H29" i="11"/>
  <c r="H30" i="11"/>
  <c r="H31" i="11"/>
  <c r="H32" i="11"/>
  <c r="H33" i="11"/>
  <c r="H34" i="11"/>
  <c r="H35" i="11"/>
  <c r="H28" i="11"/>
  <c r="H28" i="12" l="1"/>
  <c r="I33" i="11"/>
  <c r="I35" i="12" l="1"/>
  <c r="I34" i="12"/>
  <c r="I33" i="12"/>
  <c r="I32" i="12"/>
  <c r="I31" i="12"/>
  <c r="I30" i="12"/>
  <c r="I29" i="12"/>
  <c r="I28" i="12"/>
  <c r="F14" i="12"/>
  <c r="G14" i="12" s="1"/>
  <c r="H14" i="12" s="1"/>
  <c r="F13" i="12"/>
  <c r="G13" i="12" s="1"/>
  <c r="H13" i="12" s="1"/>
  <c r="F12" i="12"/>
  <c r="G12" i="12" s="1"/>
  <c r="H12" i="12" s="1"/>
  <c r="F11" i="12"/>
  <c r="G11" i="12" s="1"/>
  <c r="H11" i="12" s="1"/>
  <c r="F10" i="12"/>
  <c r="G10" i="12" s="1"/>
  <c r="H10" i="12" s="1"/>
  <c r="F9" i="12"/>
  <c r="G9" i="12" s="1"/>
  <c r="H9" i="12" s="1"/>
  <c r="I36" i="12" l="1"/>
  <c r="I37" i="12" s="1"/>
  <c r="H15" i="12"/>
  <c r="I28" i="11"/>
  <c r="I29" i="11"/>
  <c r="I30" i="11"/>
  <c r="I31" i="11"/>
  <c r="I32" i="11"/>
  <c r="I34" i="11"/>
  <c r="I35" i="11"/>
  <c r="F14" i="11"/>
  <c r="G14" i="11" s="1"/>
  <c r="H14" i="11" s="1"/>
  <c r="F13" i="11"/>
  <c r="G13" i="11" s="1"/>
  <c r="H13" i="11" s="1"/>
  <c r="F12" i="11"/>
  <c r="G12" i="11" s="1"/>
  <c r="H12" i="11" s="1"/>
  <c r="F11" i="11"/>
  <c r="G11" i="11" s="1"/>
  <c r="H11" i="11" s="1"/>
  <c r="F10" i="11"/>
  <c r="G10" i="11" s="1"/>
  <c r="H10" i="11" s="1"/>
  <c r="F9" i="11"/>
  <c r="G9" i="11" s="1"/>
  <c r="H9" i="11" s="1"/>
  <c r="I38" i="12" l="1"/>
  <c r="H16" i="12"/>
  <c r="H17" i="12" s="1"/>
  <c r="I36" i="11"/>
  <c r="H15" i="11"/>
  <c r="H16" i="11" s="1"/>
  <c r="H17" i="11" s="1"/>
  <c r="I39" i="12" l="1"/>
  <c r="I40" i="12" s="1"/>
  <c r="B41" i="12" s="1"/>
  <c r="I37" i="11"/>
  <c r="I38" i="11" s="1"/>
  <c r="I39" i="11" s="1"/>
  <c r="H18" i="12"/>
  <c r="H19" i="12" s="1"/>
  <c r="H18" i="11"/>
  <c r="H19" i="11" s="1"/>
  <c r="D40" i="12" l="1"/>
  <c r="I40" i="11"/>
  <c r="B41" i="11" s="1"/>
  <c r="D40" i="11" l="1"/>
  <c r="D41" i="11"/>
  <c r="I41" i="11"/>
  <c r="I42" i="11" s="1"/>
  <c r="D41" i="12"/>
  <c r="I41" i="12" s="1"/>
  <c r="I42" i="12" s="1"/>
</calcChain>
</file>

<file path=xl/sharedStrings.xml><?xml version="1.0" encoding="utf-8"?>
<sst xmlns="http://schemas.openxmlformats.org/spreadsheetml/2006/main" count="192" uniqueCount="70">
  <si>
    <t>CONDITIONS DE VENTE</t>
  </si>
  <si>
    <t>F A C T U R E</t>
  </si>
  <si>
    <t>LIBELLÉ</t>
  </si>
  <si>
    <t>QTÉ</t>
  </si>
  <si>
    <t>PU</t>
  </si>
  <si>
    <t>REMISE
en %</t>
  </si>
  <si>
    <t>MONTANT</t>
  </si>
  <si>
    <t>Détails &amp; vérification calculs</t>
  </si>
  <si>
    <t>NET COMMERCIAL</t>
  </si>
  <si>
    <t>Escompte</t>
  </si>
  <si>
    <t>TAUX :</t>
  </si>
  <si>
    <t>NET FINANCIER</t>
  </si>
  <si>
    <t>TVA</t>
  </si>
  <si>
    <t>TOTAL TTC</t>
  </si>
  <si>
    <t>Compte comptable…........................</t>
  </si>
  <si>
    <r>
      <t xml:space="preserve">PU NET
</t>
    </r>
    <r>
      <rPr>
        <vertAlign val="superscript"/>
        <sz val="12"/>
        <color theme="1"/>
        <rFont val="Calibri"/>
        <family val="2"/>
        <scheme val="minor"/>
      </rPr>
      <t>(2)</t>
    </r>
  </si>
  <si>
    <r>
      <rPr>
        <vertAlign val="superscript"/>
        <sz val="12"/>
        <color theme="1"/>
        <rFont val="Calibri"/>
        <family val="2"/>
        <scheme val="minor"/>
      </rPr>
      <t>(1)</t>
    </r>
  </si>
  <si>
    <r>
      <rPr>
        <vertAlign val="superscript"/>
        <sz val="12"/>
        <color theme="1"/>
        <rFont val="Calibri"/>
        <family val="2"/>
        <scheme val="minor"/>
      </rPr>
      <t>(2)</t>
    </r>
  </si>
  <si>
    <r>
      <t>2</t>
    </r>
    <r>
      <rPr>
        <vertAlign val="superscript"/>
        <sz val="12"/>
        <color theme="1"/>
        <rFont val="Calibri"/>
        <family val="2"/>
        <scheme val="minor"/>
      </rPr>
      <t>ème</t>
    </r>
    <r>
      <rPr>
        <sz val="12"/>
        <color theme="1"/>
        <rFont val="Calibri"/>
        <family val="2"/>
        <scheme val="minor"/>
      </rPr>
      <t xml:space="preserve"> NET COMMERCIAL</t>
    </r>
  </si>
  <si>
    <t>PU NET</t>
  </si>
  <si>
    <r>
      <t xml:space="preserve">REMISE </t>
    </r>
    <r>
      <rPr>
        <vertAlign val="superscript"/>
        <sz val="12"/>
        <color theme="1"/>
        <rFont val="Calibri"/>
        <family val="2"/>
        <scheme val="minor"/>
      </rPr>
      <t>(1)</t>
    </r>
  </si>
  <si>
    <t>CALCUL MONTANT TVA</t>
  </si>
  <si>
    <t>BASE</t>
  </si>
  <si>
    <t>TAUX</t>
  </si>
  <si>
    <t>Remise        %</t>
  </si>
  <si>
    <t>REMISE
 %</t>
  </si>
  <si>
    <t>F9</t>
  </si>
  <si>
    <t>G9</t>
  </si>
  <si>
    <t>H28</t>
  </si>
  <si>
    <t>B40</t>
  </si>
  <si>
    <t>D40</t>
  </si>
  <si>
    <t>Trouve les formules à saisir sur tableur</t>
  </si>
  <si>
    <t>I28</t>
  </si>
  <si>
    <t>I38</t>
  </si>
  <si>
    <t>I41</t>
  </si>
  <si>
    <t>H9</t>
  </si>
  <si>
    <t>=D9*E9</t>
  </si>
  <si>
    <t>=D9-F9</t>
  </si>
  <si>
    <t>=G9*C9</t>
  </si>
  <si>
    <t>=SOMME(H9:H14)</t>
  </si>
  <si>
    <t>H15</t>
  </si>
  <si>
    <t>H18</t>
  </si>
  <si>
    <t>H19</t>
  </si>
  <si>
    <t>=H17*G18</t>
  </si>
  <si>
    <t>=H17+H18</t>
  </si>
  <si>
    <t>=F28*(100-G28)/100</t>
  </si>
  <si>
    <t>=H28*E28</t>
  </si>
  <si>
    <t>=I40</t>
  </si>
  <si>
    <t>=B40*C40</t>
  </si>
  <si>
    <t>=I36-I37</t>
  </si>
  <si>
    <t>=D40+D41</t>
  </si>
  <si>
    <t>Jeu 6 quilles babar</t>
  </si>
  <si>
    <t>Jeu 6 quilles pompiers 4042</t>
  </si>
  <si>
    <t>Jeu 7 quilles pompiers en camion</t>
  </si>
  <si>
    <t>Jeu Bateau  6 quilles marins 4028</t>
  </si>
  <si>
    <t xml:space="preserve">Jeu Caddie croquet junior 4 joueurs </t>
  </si>
  <si>
    <t>Jeu Croquet animaux de la ferme</t>
  </si>
  <si>
    <t>CLIENT : Koclicko</t>
  </si>
  <si>
    <t xml:space="preserve">CLIENT : Toys'Factory  </t>
  </si>
  <si>
    <t>Boite à formes Hello Kitty</t>
  </si>
  <si>
    <t>Boîte aux lettres et émo bois</t>
  </si>
  <si>
    <t xml:space="preserve">Boîte aux lettres et viro bois </t>
  </si>
  <si>
    <t>Boite de construction bois 284 pièces</t>
  </si>
  <si>
    <t>Boite de construction bois 484 pièces</t>
  </si>
  <si>
    <t xml:space="preserve">Camion de pompier à pousser </t>
  </si>
  <si>
    <t>Camion urgence antivirus</t>
  </si>
  <si>
    <t>Centre de tri d'emo bois</t>
  </si>
  <si>
    <t>Remises habituelles inscrites - Remise globale de 9 % - Escompte de 2 % - TVA 20 %</t>
  </si>
  <si>
    <t>Remise de 8 % jeu 6 quilles – Remise de 10 % jeu croquet</t>
  </si>
  <si>
    <t>Escompte de 02 % - TVA de 20 %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</si>
</sst>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00%"/>
    <numFmt numFmtId="165" formatCode="00.0%"/>
    <numFmt numFmtId="166" formatCode="0.0%"/>
    <numFmt numFmtId="167" formatCode="_-* #,##0.00\ _€_-;\-* #,##0.00\ _€_-;_-* &quot;-&quot;??\ _€_-;_-@_-"/>
    <numFmt numFmtId="168" formatCode="_-* #,##0_-;\-* #,##0_-;_-* &quot;-&quot;??_-;_-@_-"/>
  </numFmts>
  <fonts count="29" x14ac:knownFonts="1">
    <font>
      <sz val="11"/>
      <color theme="1"/>
      <name val="Liberation Sans"/>
      <family val="2"/>
    </font>
    <font>
      <sz val="11"/>
      <color theme="1"/>
      <name val="Calibri"/>
      <family val="2"/>
      <scheme val="minor"/>
    </font>
    <font>
      <sz val="11"/>
      <color theme="1"/>
      <name val="Liberation Sans"/>
      <family val="2"/>
    </font>
    <font>
      <b/>
      <sz val="10"/>
      <color rgb="FF000000"/>
      <name val="Liberation Sans"/>
      <family val="2"/>
    </font>
    <font>
      <sz val="10"/>
      <color rgb="FFFFFFFF"/>
      <name val="Liberation Sans"/>
      <family val="2"/>
    </font>
    <font>
      <sz val="10"/>
      <color rgb="FFCC0000"/>
      <name val="Liberation Sans"/>
      <family val="2"/>
    </font>
    <font>
      <b/>
      <sz val="10"/>
      <color rgb="FFFFFFFF"/>
      <name val="Liberation Sans"/>
      <family val="2"/>
    </font>
    <font>
      <i/>
      <sz val="10"/>
      <color rgb="FF808080"/>
      <name val="Liberation Sans"/>
      <family val="2"/>
    </font>
    <font>
      <sz val="10"/>
      <color rgb="FF006600"/>
      <name val="Liberation Sans"/>
      <family val="2"/>
    </font>
    <font>
      <b/>
      <sz val="24"/>
      <color rgb="FF000000"/>
      <name val="Liberation Sans"/>
      <family val="2"/>
    </font>
    <font>
      <sz val="18"/>
      <color rgb="FF000000"/>
      <name val="Liberation Sans"/>
      <family val="2"/>
    </font>
    <font>
      <sz val="12"/>
      <color rgb="FF000000"/>
      <name val="Liberation Sans"/>
      <family val="2"/>
    </font>
    <font>
      <u/>
      <sz val="10"/>
      <color rgb="FF0000EE"/>
      <name val="Liberation Sans"/>
      <family val="2"/>
    </font>
    <font>
      <sz val="10"/>
      <color rgb="FF996600"/>
      <name val="Liberation Sans"/>
      <family val="2"/>
    </font>
    <font>
      <sz val="10"/>
      <color rgb="FF333333"/>
      <name val="Liberation Sans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vertAlign val="superscript"/>
      <sz val="12"/>
      <color theme="1"/>
      <name val="Calibri"/>
      <family val="2"/>
      <scheme val="minor"/>
    </font>
    <font>
      <sz val="12"/>
      <color rgb="FFED1C24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5" tint="-0.249977111117893"/>
      <name val="Calibri"/>
      <family val="2"/>
      <scheme val="minor"/>
    </font>
    <font>
      <b/>
      <sz val="12"/>
      <color theme="5" tint="-0.249977111117893"/>
      <name val="Calibri"/>
      <family val="2"/>
      <scheme val="minor"/>
    </font>
    <font>
      <sz val="12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0">
    <xf numFmtId="0" fontId="0" fillId="0" borderId="0"/>
    <xf numFmtId="43" fontId="1" fillId="0" borderId="0" applyFont="0" applyFill="0" applyBorder="0" applyAlignment="0" applyProtection="0"/>
    <xf numFmtId="0" fontId="14" fillId="8" borderId="1"/>
    <xf numFmtId="0" fontId="3" fillId="0" borderId="0"/>
    <xf numFmtId="0" fontId="4" fillId="2" borderId="0"/>
    <xf numFmtId="0" fontId="4" fillId="3" borderId="0"/>
    <xf numFmtId="0" fontId="3" fillId="4" borderId="0"/>
    <xf numFmtId="0" fontId="5" fillId="5" borderId="0"/>
    <xf numFmtId="0" fontId="6" fillId="6" borderId="0"/>
    <xf numFmtId="0" fontId="7" fillId="0" borderId="0"/>
    <xf numFmtId="0" fontId="8" fillId="7" borderId="0"/>
    <xf numFmtId="0" fontId="9" fillId="0" borderId="0"/>
    <xf numFmtId="0" fontId="10" fillId="0" borderId="0"/>
    <xf numFmtId="0" fontId="11" fillId="0" borderId="0"/>
    <xf numFmtId="0" fontId="12" fillId="0" borderId="0"/>
    <xf numFmtId="0" fontId="13" fillId="8" borderId="0"/>
    <xf numFmtId="0" fontId="2" fillId="0" borderId="0"/>
    <xf numFmtId="0" fontId="2" fillId="0" borderId="0"/>
    <xf numFmtId="0" fontId="5" fillId="0" borderId="0"/>
    <xf numFmtId="9" fontId="2" fillId="0" borderId="0" applyFont="0" applyFill="0" applyBorder="0" applyAlignment="0" applyProtection="0"/>
  </cellStyleXfs>
  <cellXfs count="129">
    <xf numFmtId="0" fontId="0" fillId="0" borderId="0" xfId="0"/>
    <xf numFmtId="0" fontId="16" fillId="0" borderId="0" xfId="0" applyFont="1" applyAlignment="1">
      <alignment vertical="center"/>
    </xf>
    <xf numFmtId="0" fontId="16" fillId="0" borderId="0" xfId="0" applyFont="1"/>
    <xf numFmtId="0" fontId="16" fillId="0" borderId="3" xfId="0" applyFont="1" applyBorder="1" applyAlignment="1">
      <alignment horizontal="left" vertical="center" indent="1"/>
    </xf>
    <xf numFmtId="0" fontId="16" fillId="0" borderId="4" xfId="0" applyFont="1" applyBorder="1" applyAlignment="1">
      <alignment horizontal="left" vertical="center" indent="1"/>
    </xf>
    <xf numFmtId="0" fontId="16" fillId="0" borderId="4" xfId="0" applyFont="1" applyBorder="1" applyAlignment="1">
      <alignment vertical="center"/>
    </xf>
    <xf numFmtId="0" fontId="16" fillId="0" borderId="2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wrapText="1"/>
    </xf>
    <xf numFmtId="3" fontId="16" fillId="0" borderId="2" xfId="0" applyNumberFormat="1" applyFont="1" applyBorder="1" applyAlignment="1">
      <alignment horizontal="center" vertical="center"/>
    </xf>
    <xf numFmtId="43" fontId="16" fillId="0" borderId="2" xfId="1" applyFont="1" applyBorder="1" applyAlignment="1">
      <alignment horizontal="center" vertical="center"/>
    </xf>
    <xf numFmtId="0" fontId="16" fillId="0" borderId="6" xfId="0" applyFont="1" applyBorder="1" applyAlignment="1">
      <alignment horizontal="left" vertical="center" indent="1"/>
    </xf>
    <xf numFmtId="0" fontId="16" fillId="0" borderId="7" xfId="0" applyFont="1" applyBorder="1" applyAlignment="1">
      <alignment vertical="center"/>
    </xf>
    <xf numFmtId="165" fontId="16" fillId="0" borderId="5" xfId="0" applyNumberFormat="1" applyFont="1" applyBorder="1" applyAlignment="1">
      <alignment horizontal="left" vertical="center" indent="1"/>
    </xf>
    <xf numFmtId="0" fontId="16" fillId="0" borderId="8" xfId="0" applyFont="1" applyBorder="1" applyAlignment="1">
      <alignment vertical="center"/>
    </xf>
    <xf numFmtId="0" fontId="16" fillId="0" borderId="9" xfId="0" applyFont="1" applyBorder="1" applyAlignment="1">
      <alignment vertical="center"/>
    </xf>
    <xf numFmtId="165" fontId="19" fillId="0" borderId="7" xfId="0" applyNumberFormat="1" applyFont="1" applyBorder="1" applyAlignment="1">
      <alignment horizontal="center" vertical="center"/>
    </xf>
    <xf numFmtId="0" fontId="18" fillId="0" borderId="8" xfId="0" applyFont="1" applyBorder="1" applyAlignment="1">
      <alignment vertical="center"/>
    </xf>
    <xf numFmtId="0" fontId="16" fillId="0" borderId="4" xfId="0" applyFont="1" applyBorder="1" applyAlignment="1">
      <alignment horizontal="right" vertical="center"/>
    </xf>
    <xf numFmtId="164" fontId="16" fillId="0" borderId="5" xfId="0" applyNumberFormat="1" applyFont="1" applyBorder="1" applyAlignment="1">
      <alignment horizontal="center" vertical="center"/>
    </xf>
    <xf numFmtId="165" fontId="19" fillId="0" borderId="5" xfId="0" applyNumberFormat="1" applyFont="1" applyBorder="1" applyAlignment="1">
      <alignment horizontal="center" vertical="center"/>
    </xf>
    <xf numFmtId="0" fontId="18" fillId="0" borderId="10" xfId="0" applyFont="1" applyBorder="1" applyAlignment="1">
      <alignment vertical="center"/>
    </xf>
    <xf numFmtId="0" fontId="16" fillId="0" borderId="11" xfId="0" applyFont="1" applyBorder="1" applyAlignment="1">
      <alignment vertical="center"/>
    </xf>
    <xf numFmtId="0" fontId="16" fillId="0" borderId="10" xfId="0" applyFont="1" applyBorder="1" applyAlignment="1">
      <alignment horizontal="left" vertical="center" indent="1"/>
    </xf>
    <xf numFmtId="0" fontId="16" fillId="0" borderId="12" xfId="0" applyFont="1" applyBorder="1" applyAlignment="1">
      <alignment horizontal="left" vertical="center" indent="1"/>
    </xf>
    <xf numFmtId="0" fontId="16" fillId="0" borderId="12" xfId="0" applyFont="1" applyBorder="1" applyAlignment="1">
      <alignment vertical="center"/>
    </xf>
    <xf numFmtId="165" fontId="16" fillId="0" borderId="11" xfId="0" applyNumberFormat="1" applyFont="1" applyBorder="1" applyAlignment="1">
      <alignment horizontal="left" vertical="center" indent="1"/>
    </xf>
    <xf numFmtId="0" fontId="16" fillId="0" borderId="0" xfId="0" applyFont="1" applyBorder="1" applyAlignment="1">
      <alignment vertical="center"/>
    </xf>
    <xf numFmtId="0" fontId="16" fillId="0" borderId="0" xfId="0" applyFont="1" applyBorder="1" applyAlignment="1">
      <alignment horizontal="left" vertical="center" indent="1"/>
    </xf>
    <xf numFmtId="165" fontId="16" fillId="0" borderId="0" xfId="0" applyNumberFormat="1" applyFont="1" applyBorder="1" applyAlignment="1">
      <alignment horizontal="left" vertical="center" indent="1"/>
    </xf>
    <xf numFmtId="4" fontId="19" fillId="0" borderId="0" xfId="0" applyNumberFormat="1" applyFont="1" applyBorder="1" applyAlignment="1">
      <alignment vertical="center"/>
    </xf>
    <xf numFmtId="0" fontId="18" fillId="0" borderId="0" xfId="0" applyFont="1" applyBorder="1" applyAlignment="1">
      <alignment horizontal="left" vertical="center" indent="1"/>
    </xf>
    <xf numFmtId="0" fontId="16" fillId="0" borderId="15" xfId="0" applyFont="1" applyBorder="1" applyAlignment="1">
      <alignment horizontal="center" vertical="center" wrapText="1"/>
    </xf>
    <xf numFmtId="0" fontId="20" fillId="9" borderId="12" xfId="0" applyFont="1" applyFill="1" applyBorder="1" applyAlignment="1">
      <alignment vertical="center"/>
    </xf>
    <xf numFmtId="0" fontId="20" fillId="9" borderId="13" xfId="0" applyFont="1" applyFill="1" applyBorder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/>
    <xf numFmtId="0" fontId="21" fillId="9" borderId="12" xfId="0" applyFont="1" applyFill="1" applyBorder="1" applyAlignment="1">
      <alignment vertical="center"/>
    </xf>
    <xf numFmtId="0" fontId="16" fillId="0" borderId="16" xfId="0" applyFont="1" applyBorder="1" applyAlignment="1">
      <alignment horizontal="left" vertical="center" indent="1"/>
    </xf>
    <xf numFmtId="0" fontId="16" fillId="0" borderId="17" xfId="0" applyFont="1" applyBorder="1" applyAlignment="1">
      <alignment horizontal="left" vertical="center" indent="1"/>
    </xf>
    <xf numFmtId="0" fontId="16" fillId="0" borderId="8" xfId="0" applyFont="1" applyBorder="1" applyAlignment="1">
      <alignment horizontal="left" vertical="center" indent="1"/>
    </xf>
    <xf numFmtId="0" fontId="16" fillId="10" borderId="24" xfId="0" applyFont="1" applyFill="1" applyBorder="1" applyAlignment="1">
      <alignment vertical="center"/>
    </xf>
    <xf numFmtId="166" fontId="16" fillId="10" borderId="13" xfId="19" applyNumberFormat="1" applyFont="1" applyFill="1" applyBorder="1" applyAlignment="1">
      <alignment horizontal="center" vertical="center"/>
    </xf>
    <xf numFmtId="0" fontId="16" fillId="10" borderId="18" xfId="0" applyFont="1" applyFill="1" applyBorder="1" applyAlignment="1">
      <alignment vertical="center"/>
    </xf>
    <xf numFmtId="0" fontId="16" fillId="10" borderId="22" xfId="0" applyFont="1" applyFill="1" applyBorder="1" applyAlignment="1">
      <alignment horizontal="center" vertical="center"/>
    </xf>
    <xf numFmtId="4" fontId="22" fillId="0" borderId="2" xfId="0" applyNumberFormat="1" applyFont="1" applyBorder="1" applyAlignment="1">
      <alignment vertical="center"/>
    </xf>
    <xf numFmtId="9" fontId="22" fillId="0" borderId="2" xfId="19" applyFont="1" applyBorder="1" applyAlignment="1">
      <alignment horizontal="center" vertical="center"/>
    </xf>
    <xf numFmtId="4" fontId="16" fillId="0" borderId="4" xfId="0" applyNumberFormat="1" applyFont="1" applyBorder="1" applyAlignment="1">
      <alignment horizontal="right" vertical="center"/>
    </xf>
    <xf numFmtId="0" fontId="16" fillId="10" borderId="0" xfId="0" applyFont="1" applyFill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16" fillId="11" borderId="22" xfId="0" applyFont="1" applyFill="1" applyBorder="1" applyAlignment="1">
      <alignment horizontal="center" vertical="center"/>
    </xf>
    <xf numFmtId="0" fontId="16" fillId="11" borderId="0" xfId="0" applyFont="1" applyFill="1" applyBorder="1" applyAlignment="1">
      <alignment vertical="center"/>
    </xf>
    <xf numFmtId="0" fontId="16" fillId="11" borderId="16" xfId="0" applyFont="1" applyFill="1" applyBorder="1" applyAlignment="1">
      <alignment horizontal="left" vertical="center" indent="1"/>
    </xf>
    <xf numFmtId="0" fontId="16" fillId="11" borderId="27" xfId="0" applyFont="1" applyFill="1" applyBorder="1" applyAlignment="1">
      <alignment horizontal="left" vertical="center" indent="1"/>
    </xf>
    <xf numFmtId="0" fontId="16" fillId="0" borderId="28" xfId="0" applyFont="1" applyBorder="1" applyAlignment="1">
      <alignment horizontal="left" vertical="center" indent="1"/>
    </xf>
    <xf numFmtId="165" fontId="16" fillId="0" borderId="29" xfId="0" applyNumberFormat="1" applyFont="1" applyBorder="1" applyAlignment="1">
      <alignment horizontal="left" vertical="center" indent="1"/>
    </xf>
    <xf numFmtId="0" fontId="16" fillId="0" borderId="14" xfId="0" applyFont="1" applyBorder="1" applyAlignment="1">
      <alignment vertical="center"/>
    </xf>
    <xf numFmtId="0" fontId="16" fillId="0" borderId="14" xfId="0" applyFont="1" applyBorder="1" applyAlignment="1">
      <alignment wrapText="1"/>
    </xf>
    <xf numFmtId="2" fontId="16" fillId="0" borderId="14" xfId="0" applyNumberFormat="1" applyFont="1" applyBorder="1" applyAlignment="1">
      <alignment horizontal="center" vertical="center"/>
    </xf>
    <xf numFmtId="9" fontId="24" fillId="0" borderId="14" xfId="19" applyFont="1" applyBorder="1" applyAlignment="1">
      <alignment horizontal="center" vertical="center"/>
    </xf>
    <xf numFmtId="9" fontId="16" fillId="0" borderId="4" xfId="19" applyFont="1" applyBorder="1" applyAlignment="1">
      <alignment horizontal="left" vertical="center" indent="1"/>
    </xf>
    <xf numFmtId="9" fontId="16" fillId="0" borderId="4" xfId="19" applyFont="1" applyBorder="1" applyAlignment="1">
      <alignment horizontal="right" vertical="center" indent="1"/>
    </xf>
    <xf numFmtId="4" fontId="23" fillId="10" borderId="23" xfId="0" applyNumberFormat="1" applyFont="1" applyFill="1" applyBorder="1" applyAlignment="1">
      <alignment vertical="center"/>
    </xf>
    <xf numFmtId="43" fontId="23" fillId="10" borderId="26" xfId="1" applyFont="1" applyFill="1" applyBorder="1" applyAlignment="1">
      <alignment vertical="center"/>
    </xf>
    <xf numFmtId="165" fontId="16" fillId="0" borderId="5" xfId="0" applyNumberFormat="1" applyFont="1" applyBorder="1" applyAlignment="1">
      <alignment horizontal="left" vertical="center"/>
    </xf>
    <xf numFmtId="0" fontId="16" fillId="0" borderId="7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13" xfId="0" applyFont="1" applyBorder="1" applyAlignment="1">
      <alignment wrapText="1"/>
    </xf>
    <xf numFmtId="0" fontId="16" fillId="0" borderId="13" xfId="0" applyFont="1" applyBorder="1" applyAlignment="1">
      <alignment vertical="center"/>
    </xf>
    <xf numFmtId="0" fontId="16" fillId="0" borderId="19" xfId="0" applyFont="1" applyBorder="1" applyAlignment="1">
      <alignment vertical="center"/>
    </xf>
    <xf numFmtId="0" fontId="25" fillId="0" borderId="0" xfId="0" applyFont="1" applyAlignment="1">
      <alignment horizontal="center" vertical="center"/>
    </xf>
    <xf numFmtId="0" fontId="26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2" fillId="0" borderId="13" xfId="0" applyFont="1" applyBorder="1" applyAlignment="1">
      <alignment vertical="center"/>
    </xf>
    <xf numFmtId="0" fontId="22" fillId="0" borderId="19" xfId="0" applyFont="1" applyBorder="1" applyAlignment="1">
      <alignment vertical="center"/>
    </xf>
    <xf numFmtId="0" fontId="22" fillId="0" borderId="13" xfId="0" quotePrefix="1" applyFont="1" applyBorder="1" applyAlignment="1">
      <alignment vertical="center"/>
    </xf>
    <xf numFmtId="10" fontId="16" fillId="0" borderId="4" xfId="19" applyNumberFormat="1" applyFont="1" applyBorder="1" applyAlignment="1">
      <alignment horizontal="right" vertical="center"/>
    </xf>
    <xf numFmtId="3" fontId="16" fillId="0" borderId="2" xfId="0" applyNumberFormat="1" applyFont="1" applyBorder="1" applyAlignment="1">
      <alignment horizontal="left" vertical="center"/>
    </xf>
    <xf numFmtId="2" fontId="16" fillId="0" borderId="14" xfId="0" applyNumberFormat="1" applyFont="1" applyBorder="1" applyAlignment="1">
      <alignment horizontal="center" vertical="center" wrapText="1"/>
    </xf>
    <xf numFmtId="43" fontId="22" fillId="0" borderId="2" xfId="1" applyFont="1" applyBorder="1" applyAlignment="1">
      <alignment vertical="center"/>
    </xf>
    <xf numFmtId="167" fontId="22" fillId="0" borderId="4" xfId="0" applyNumberFormat="1" applyFont="1" applyBorder="1" applyAlignment="1">
      <alignment horizontal="center" vertical="center" wrapText="1"/>
    </xf>
    <xf numFmtId="0" fontId="20" fillId="9" borderId="0" xfId="0" applyFont="1" applyFill="1" applyAlignment="1">
      <alignment vertical="center"/>
    </xf>
    <xf numFmtId="0" fontId="15" fillId="0" borderId="0" xfId="0" applyFont="1" applyFill="1" applyBorder="1" applyAlignment="1">
      <alignment horizontal="center" vertical="center"/>
    </xf>
    <xf numFmtId="0" fontId="16" fillId="0" borderId="14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/>
    </xf>
    <xf numFmtId="166" fontId="24" fillId="10" borderId="0" xfId="19" applyNumberFormat="1" applyFont="1" applyFill="1" applyBorder="1" applyAlignment="1">
      <alignment horizontal="center" vertical="center"/>
    </xf>
    <xf numFmtId="167" fontId="22" fillId="0" borderId="0" xfId="0" applyNumberFormat="1" applyFont="1" applyBorder="1" applyAlignment="1">
      <alignment horizontal="center" vertical="center" wrapText="1"/>
    </xf>
    <xf numFmtId="168" fontId="27" fillId="0" borderId="14" xfId="0" applyNumberFormat="1" applyFont="1" applyBorder="1" applyAlignment="1">
      <alignment horizontal="center" vertical="center" wrapText="1"/>
    </xf>
    <xf numFmtId="0" fontId="28" fillId="0" borderId="14" xfId="0" applyFont="1" applyBorder="1" applyAlignment="1">
      <alignment horizontal="center" vertical="center" wrapText="1"/>
    </xf>
    <xf numFmtId="0" fontId="25" fillId="0" borderId="0" xfId="0" applyFont="1" applyAlignment="1">
      <alignment vertical="center"/>
    </xf>
    <xf numFmtId="0" fontId="15" fillId="0" borderId="0" xfId="0" applyFont="1" applyFill="1" applyBorder="1" applyAlignment="1">
      <alignment vertical="center"/>
    </xf>
    <xf numFmtId="0" fontId="28" fillId="0" borderId="14" xfId="0" applyFont="1" applyBorder="1" applyAlignment="1">
      <alignment vertical="center" wrapText="1"/>
    </xf>
    <xf numFmtId="168" fontId="27" fillId="0" borderId="14" xfId="1" applyNumberFormat="1" applyFont="1" applyBorder="1" applyAlignment="1">
      <alignment vertical="center" wrapText="1"/>
    </xf>
    <xf numFmtId="43" fontId="22" fillId="0" borderId="0" xfId="1" applyFont="1" applyBorder="1" applyAlignment="1">
      <alignment vertical="center" wrapText="1"/>
    </xf>
    <xf numFmtId="9" fontId="24" fillId="10" borderId="0" xfId="19" applyFont="1" applyFill="1" applyAlignment="1">
      <alignment horizontal="center" vertical="center"/>
    </xf>
    <xf numFmtId="43" fontId="22" fillId="0" borderId="34" xfId="1" applyFont="1" applyBorder="1" applyAlignment="1">
      <alignment horizontal="center" vertical="center" wrapText="1"/>
    </xf>
    <xf numFmtId="43" fontId="22" fillId="0" borderId="18" xfId="1" applyFont="1" applyBorder="1" applyAlignment="1">
      <alignment horizontal="center" vertical="center" wrapText="1"/>
    </xf>
    <xf numFmtId="0" fontId="16" fillId="0" borderId="24" xfId="0" applyFont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 wrapText="1"/>
    </xf>
    <xf numFmtId="0" fontId="16" fillId="0" borderId="35" xfId="0" applyFont="1" applyBorder="1" applyAlignment="1">
      <alignment horizontal="center" vertical="center" wrapText="1"/>
    </xf>
    <xf numFmtId="0" fontId="16" fillId="0" borderId="32" xfId="0" applyFont="1" applyBorder="1" applyAlignment="1">
      <alignment horizontal="center" vertical="center" wrapText="1"/>
    </xf>
    <xf numFmtId="0" fontId="16" fillId="0" borderId="30" xfId="0" applyFont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horizontal="center" vertical="center"/>
    </xf>
    <xf numFmtId="0" fontId="20" fillId="0" borderId="12" xfId="0" applyFont="1" applyFill="1" applyBorder="1" applyAlignment="1">
      <alignment horizontal="center" vertical="center"/>
    </xf>
    <xf numFmtId="0" fontId="20" fillId="0" borderId="11" xfId="0" applyFont="1" applyFill="1" applyBorder="1" applyAlignment="1">
      <alignment horizontal="center" vertical="center"/>
    </xf>
    <xf numFmtId="0" fontId="15" fillId="9" borderId="20" xfId="0" applyFont="1" applyFill="1" applyBorder="1" applyAlignment="1">
      <alignment horizontal="center" vertical="center"/>
    </xf>
    <xf numFmtId="0" fontId="15" fillId="9" borderId="19" xfId="0" applyFont="1" applyFill="1" applyBorder="1" applyAlignment="1">
      <alignment horizontal="center" vertical="center"/>
    </xf>
    <xf numFmtId="0" fontId="15" fillId="9" borderId="21" xfId="0" applyFont="1" applyFill="1" applyBorder="1" applyAlignment="1">
      <alignment horizontal="center" vertical="center"/>
    </xf>
    <xf numFmtId="0" fontId="16" fillId="11" borderId="31" xfId="0" applyFont="1" applyFill="1" applyBorder="1" applyAlignment="1">
      <alignment horizontal="center" vertical="center"/>
    </xf>
    <xf numFmtId="0" fontId="16" fillId="11" borderId="32" xfId="0" applyFont="1" applyFill="1" applyBorder="1" applyAlignment="1">
      <alignment horizontal="center" vertical="center"/>
    </xf>
    <xf numFmtId="0" fontId="16" fillId="11" borderId="33" xfId="0" applyFont="1" applyFill="1" applyBorder="1" applyAlignment="1">
      <alignment horizontal="center" vertical="center"/>
    </xf>
    <xf numFmtId="43" fontId="22" fillId="0" borderId="24" xfId="1" applyFont="1" applyBorder="1" applyAlignment="1">
      <alignment horizontal="center" vertical="center" wrapText="1"/>
    </xf>
    <xf numFmtId="0" fontId="16" fillId="0" borderId="24" xfId="0" applyFont="1" applyBorder="1" applyAlignment="1">
      <alignment horizontal="left" vertical="center" wrapText="1"/>
    </xf>
    <xf numFmtId="0" fontId="16" fillId="0" borderId="25" xfId="0" applyFont="1" applyBorder="1" applyAlignment="1">
      <alignment horizontal="left" vertical="center" wrapText="1"/>
    </xf>
    <xf numFmtId="0" fontId="16" fillId="0" borderId="18" xfId="0" applyFont="1" applyBorder="1" applyAlignment="1">
      <alignment horizontal="left" vertical="center" wrapText="1"/>
    </xf>
    <xf numFmtId="0" fontId="15" fillId="0" borderId="15" xfId="0" applyFont="1" applyFill="1" applyBorder="1" applyAlignment="1">
      <alignment horizontal="center" vertical="center"/>
    </xf>
    <xf numFmtId="0" fontId="15" fillId="0" borderId="36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6" fillId="0" borderId="31" xfId="0" applyFont="1" applyBorder="1" applyAlignment="1">
      <alignment horizontal="center" vertical="center" wrapText="1"/>
    </xf>
    <xf numFmtId="0" fontId="16" fillId="0" borderId="33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/>
    </xf>
    <xf numFmtId="167" fontId="22" fillId="0" borderId="34" xfId="0" applyNumberFormat="1" applyFont="1" applyBorder="1" applyAlignment="1">
      <alignment horizontal="center" vertical="center" wrapText="1"/>
    </xf>
    <xf numFmtId="167" fontId="22" fillId="0" borderId="18" xfId="0" applyNumberFormat="1" applyFont="1" applyBorder="1" applyAlignment="1">
      <alignment horizontal="center" vertical="center" wrapText="1"/>
    </xf>
    <xf numFmtId="0" fontId="23" fillId="0" borderId="13" xfId="0" quotePrefix="1" applyFont="1" applyBorder="1" applyAlignment="1">
      <alignment horizontal="left" vertical="center" wrapText="1"/>
    </xf>
    <xf numFmtId="0" fontId="23" fillId="0" borderId="13" xfId="0" applyFont="1" applyBorder="1" applyAlignment="1">
      <alignment horizontal="left" vertical="center" wrapText="1"/>
    </xf>
    <xf numFmtId="167" fontId="22" fillId="0" borderId="24" xfId="0" applyNumberFormat="1" applyFont="1" applyBorder="1" applyAlignment="1">
      <alignment horizontal="center" vertical="center" wrapText="1"/>
    </xf>
  </cellXfs>
  <cellStyles count="20">
    <cellStyle name="Accent" xfId="3" xr:uid="{00000000-0005-0000-0000-000000000000}"/>
    <cellStyle name="Accent 1" xfId="4" xr:uid="{00000000-0005-0000-0000-000001000000}"/>
    <cellStyle name="Accent 2" xfId="5" xr:uid="{00000000-0005-0000-0000-000002000000}"/>
    <cellStyle name="Accent 3" xfId="6" xr:uid="{00000000-0005-0000-0000-000003000000}"/>
    <cellStyle name="Bad" xfId="7" xr:uid="{00000000-0005-0000-0000-000004000000}"/>
    <cellStyle name="Error" xfId="8" xr:uid="{00000000-0005-0000-0000-000005000000}"/>
    <cellStyle name="Footnote" xfId="9" xr:uid="{00000000-0005-0000-0000-000006000000}"/>
    <cellStyle name="Good" xfId="10" xr:uid="{00000000-0005-0000-0000-000007000000}"/>
    <cellStyle name="Heading (user)" xfId="11" xr:uid="{00000000-0005-0000-0000-000008000000}"/>
    <cellStyle name="Heading 1" xfId="12" xr:uid="{00000000-0005-0000-0000-000009000000}"/>
    <cellStyle name="Heading 2" xfId="13" xr:uid="{00000000-0005-0000-0000-00000A000000}"/>
    <cellStyle name="Hyperlink" xfId="14" xr:uid="{00000000-0005-0000-0000-00000B000000}"/>
    <cellStyle name="Milliers" xfId="1" builtinId="3"/>
    <cellStyle name="Neutral" xfId="15" xr:uid="{00000000-0005-0000-0000-00000D000000}"/>
    <cellStyle name="Normal" xfId="0" builtinId="0" customBuiltin="1"/>
    <cellStyle name="Note" xfId="2" builtinId="10" customBuiltin="1"/>
    <cellStyle name="Pourcentage" xfId="19" builtinId="5"/>
    <cellStyle name="Status" xfId="16" xr:uid="{00000000-0005-0000-0000-000010000000}"/>
    <cellStyle name="Text" xfId="17" xr:uid="{00000000-0005-0000-0000-000011000000}"/>
    <cellStyle name="Warning" xfId="18" xr:uid="{00000000-0005-0000-0000-00001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304801</xdr:colOff>
      <xdr:row>2</xdr:row>
      <xdr:rowOff>34289</xdr:rowOff>
    </xdr:from>
    <xdr:to>
      <xdr:col>7</xdr:col>
      <xdr:colOff>758191</xdr:colOff>
      <xdr:row>4</xdr:row>
      <xdr:rowOff>131444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1AA6FB4E-EA74-4F15-9682-1203CE6C8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9926" y="613409"/>
          <a:ext cx="453390" cy="56959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C6F1E0-3465-43AA-9EC1-6A811E82668F}">
  <sheetPr>
    <tabColor theme="9" tint="-0.249977111117893"/>
    <pageSetUpPr fitToPage="1"/>
  </sheetPr>
  <dimension ref="B2:AME1048418"/>
  <sheetViews>
    <sheetView showGridLines="0" tabSelected="1" view="pageBreakPreview" zoomScale="60" zoomScaleNormal="100" workbookViewId="0">
      <selection activeCell="B27" sqref="B27:D27"/>
    </sheetView>
  </sheetViews>
  <sheetFormatPr baseColWidth="10" defaultRowHeight="14.1" customHeight="1" x14ac:dyDescent="0.3"/>
  <cols>
    <col min="1" max="1" width="3.69921875" style="2" customWidth="1"/>
    <col min="2" max="2" width="29.59765625" style="1" customWidth="1"/>
    <col min="3" max="3" width="7.796875" style="1" customWidth="1"/>
    <col min="4" max="4" width="13.796875" style="1" customWidth="1"/>
    <col min="5" max="5" width="9" style="1" customWidth="1"/>
    <col min="6" max="8" width="12.5" style="1" customWidth="1"/>
    <col min="9" max="9" width="9.796875" style="1" customWidth="1"/>
    <col min="10" max="10" width="8.09765625" style="71" customWidth="1"/>
    <col min="11" max="11" width="4.3984375" style="90" customWidth="1"/>
    <col min="12" max="12" width="5.5" style="1" customWidth="1"/>
    <col min="13" max="1019" width="10.69921875" style="1" customWidth="1"/>
    <col min="1020" max="16384" width="11.19921875" style="2"/>
  </cols>
  <sheetData>
    <row r="2" spans="2:1019" s="37" customFormat="1" ht="32.4" customHeight="1" x14ac:dyDescent="0.35">
      <c r="B2" s="82" t="s">
        <v>58</v>
      </c>
      <c r="C2" s="34"/>
      <c r="D2" s="34"/>
      <c r="E2" s="34"/>
      <c r="F2" s="38" t="s">
        <v>14</v>
      </c>
      <c r="G2" s="34"/>
      <c r="H2" s="35"/>
      <c r="I2" s="36"/>
      <c r="J2" s="71"/>
      <c r="K2" s="90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36"/>
      <c r="AS2" s="36"/>
      <c r="AT2" s="36"/>
      <c r="AU2" s="36"/>
      <c r="AV2" s="36"/>
      <c r="AW2" s="36"/>
      <c r="AX2" s="36"/>
      <c r="AY2" s="36"/>
      <c r="AZ2" s="36"/>
      <c r="BA2" s="36"/>
      <c r="BB2" s="36"/>
      <c r="BC2" s="36"/>
      <c r="BD2" s="36"/>
      <c r="BE2" s="36"/>
      <c r="BF2" s="36"/>
      <c r="BG2" s="36"/>
      <c r="BH2" s="36"/>
      <c r="BI2" s="36"/>
      <c r="BJ2" s="36"/>
      <c r="BK2" s="36"/>
      <c r="BL2" s="36"/>
      <c r="BM2" s="36"/>
      <c r="BN2" s="36"/>
      <c r="BO2" s="36"/>
      <c r="BP2" s="36"/>
      <c r="BQ2" s="36"/>
      <c r="BR2" s="36"/>
      <c r="BS2" s="36"/>
      <c r="BT2" s="36"/>
      <c r="BU2" s="36"/>
      <c r="BV2" s="36"/>
      <c r="BW2" s="36"/>
      <c r="BX2" s="36"/>
      <c r="BY2" s="36"/>
      <c r="BZ2" s="36"/>
      <c r="CA2" s="36"/>
      <c r="CB2" s="36"/>
      <c r="CC2" s="36"/>
      <c r="CD2" s="36"/>
      <c r="CE2" s="36"/>
      <c r="CF2" s="36"/>
      <c r="CG2" s="36"/>
      <c r="CH2" s="36"/>
      <c r="CI2" s="36"/>
      <c r="CJ2" s="36"/>
      <c r="CK2" s="36"/>
      <c r="CL2" s="36"/>
      <c r="CM2" s="36"/>
      <c r="CN2" s="36"/>
      <c r="CO2" s="36"/>
      <c r="CP2" s="36"/>
      <c r="CQ2" s="36"/>
      <c r="CR2" s="36"/>
      <c r="CS2" s="36"/>
      <c r="CT2" s="36"/>
      <c r="CU2" s="36"/>
      <c r="CV2" s="36"/>
      <c r="CW2" s="36"/>
      <c r="CX2" s="36"/>
      <c r="CY2" s="36"/>
      <c r="CZ2" s="36"/>
      <c r="DA2" s="36"/>
      <c r="DB2" s="36"/>
      <c r="DC2" s="36"/>
      <c r="DD2" s="36"/>
      <c r="DE2" s="36"/>
      <c r="DF2" s="36"/>
      <c r="DG2" s="36"/>
      <c r="DH2" s="36"/>
      <c r="DI2" s="36"/>
      <c r="DJ2" s="36"/>
      <c r="DK2" s="36"/>
      <c r="DL2" s="36"/>
      <c r="DM2" s="36"/>
      <c r="DN2" s="36"/>
      <c r="DO2" s="36"/>
      <c r="DP2" s="36"/>
      <c r="DQ2" s="36"/>
      <c r="DR2" s="36"/>
      <c r="DS2" s="36"/>
      <c r="DT2" s="36"/>
      <c r="DU2" s="36"/>
      <c r="DV2" s="36"/>
      <c r="DW2" s="36"/>
      <c r="DX2" s="36"/>
      <c r="DY2" s="36"/>
      <c r="DZ2" s="36"/>
      <c r="EA2" s="36"/>
      <c r="EB2" s="36"/>
      <c r="EC2" s="36"/>
      <c r="ED2" s="36"/>
      <c r="EE2" s="36"/>
      <c r="EF2" s="36"/>
      <c r="EG2" s="36"/>
      <c r="EH2" s="36"/>
      <c r="EI2" s="36"/>
      <c r="EJ2" s="36"/>
      <c r="EK2" s="36"/>
      <c r="EL2" s="36"/>
      <c r="EM2" s="36"/>
      <c r="EN2" s="36"/>
      <c r="EO2" s="36"/>
      <c r="EP2" s="36"/>
      <c r="EQ2" s="36"/>
      <c r="ER2" s="36"/>
      <c r="ES2" s="36"/>
      <c r="ET2" s="36"/>
      <c r="EU2" s="36"/>
      <c r="EV2" s="36"/>
      <c r="EW2" s="36"/>
      <c r="EX2" s="36"/>
      <c r="EY2" s="36"/>
      <c r="EZ2" s="36"/>
      <c r="FA2" s="36"/>
      <c r="FB2" s="36"/>
      <c r="FC2" s="36"/>
      <c r="FD2" s="36"/>
      <c r="FE2" s="36"/>
      <c r="FF2" s="36"/>
      <c r="FG2" s="36"/>
      <c r="FH2" s="36"/>
      <c r="FI2" s="36"/>
      <c r="FJ2" s="36"/>
      <c r="FK2" s="36"/>
      <c r="FL2" s="36"/>
      <c r="FM2" s="36"/>
      <c r="FN2" s="36"/>
      <c r="FO2" s="36"/>
      <c r="FP2" s="36"/>
      <c r="FQ2" s="36"/>
      <c r="FR2" s="36"/>
      <c r="FS2" s="36"/>
      <c r="FT2" s="36"/>
      <c r="FU2" s="36"/>
      <c r="FV2" s="36"/>
      <c r="FW2" s="36"/>
      <c r="FX2" s="36"/>
      <c r="FY2" s="36"/>
      <c r="FZ2" s="36"/>
      <c r="GA2" s="36"/>
      <c r="GB2" s="36"/>
      <c r="GC2" s="36"/>
      <c r="GD2" s="36"/>
      <c r="GE2" s="36"/>
      <c r="GF2" s="36"/>
      <c r="GG2" s="36"/>
      <c r="GH2" s="36"/>
      <c r="GI2" s="36"/>
      <c r="GJ2" s="36"/>
      <c r="GK2" s="36"/>
      <c r="GL2" s="36"/>
      <c r="GM2" s="36"/>
      <c r="GN2" s="36"/>
      <c r="GO2" s="36"/>
      <c r="GP2" s="36"/>
      <c r="GQ2" s="36"/>
      <c r="GR2" s="36"/>
      <c r="GS2" s="36"/>
      <c r="GT2" s="36"/>
      <c r="GU2" s="36"/>
      <c r="GV2" s="36"/>
      <c r="GW2" s="36"/>
      <c r="GX2" s="36"/>
      <c r="GY2" s="36"/>
      <c r="GZ2" s="36"/>
      <c r="HA2" s="36"/>
      <c r="HB2" s="36"/>
      <c r="HC2" s="36"/>
      <c r="HD2" s="36"/>
      <c r="HE2" s="36"/>
      <c r="HF2" s="36"/>
      <c r="HG2" s="36"/>
      <c r="HH2" s="36"/>
      <c r="HI2" s="36"/>
      <c r="HJ2" s="36"/>
      <c r="HK2" s="36"/>
      <c r="HL2" s="36"/>
      <c r="HM2" s="36"/>
      <c r="HN2" s="36"/>
      <c r="HO2" s="36"/>
      <c r="HP2" s="36"/>
      <c r="HQ2" s="36"/>
      <c r="HR2" s="36"/>
      <c r="HS2" s="36"/>
      <c r="HT2" s="36"/>
      <c r="HU2" s="36"/>
      <c r="HV2" s="36"/>
      <c r="HW2" s="36"/>
      <c r="HX2" s="36"/>
      <c r="HY2" s="36"/>
      <c r="HZ2" s="36"/>
      <c r="IA2" s="36"/>
      <c r="IB2" s="36"/>
      <c r="IC2" s="36"/>
      <c r="ID2" s="36"/>
      <c r="IE2" s="36"/>
      <c r="IF2" s="36"/>
      <c r="IG2" s="36"/>
      <c r="IH2" s="36"/>
      <c r="II2" s="36"/>
      <c r="IJ2" s="36"/>
      <c r="IK2" s="36"/>
      <c r="IL2" s="36"/>
      <c r="IM2" s="36"/>
      <c r="IN2" s="36"/>
      <c r="IO2" s="36"/>
      <c r="IP2" s="36"/>
      <c r="IQ2" s="36"/>
      <c r="IR2" s="36"/>
      <c r="IS2" s="36"/>
      <c r="IT2" s="36"/>
      <c r="IU2" s="36"/>
      <c r="IV2" s="36"/>
      <c r="IW2" s="36"/>
      <c r="IX2" s="36"/>
      <c r="IY2" s="36"/>
      <c r="IZ2" s="36"/>
      <c r="JA2" s="36"/>
      <c r="JB2" s="36"/>
      <c r="JC2" s="36"/>
      <c r="JD2" s="36"/>
      <c r="JE2" s="36"/>
      <c r="JF2" s="36"/>
      <c r="JG2" s="36"/>
      <c r="JH2" s="36"/>
      <c r="JI2" s="36"/>
      <c r="JJ2" s="36"/>
      <c r="JK2" s="36"/>
      <c r="JL2" s="36"/>
      <c r="JM2" s="36"/>
      <c r="JN2" s="36"/>
      <c r="JO2" s="36"/>
      <c r="JP2" s="36"/>
      <c r="JQ2" s="36"/>
      <c r="JR2" s="36"/>
      <c r="JS2" s="36"/>
      <c r="JT2" s="36"/>
      <c r="JU2" s="36"/>
      <c r="JV2" s="36"/>
      <c r="JW2" s="36"/>
      <c r="JX2" s="36"/>
      <c r="JY2" s="36"/>
      <c r="JZ2" s="36"/>
      <c r="KA2" s="36"/>
      <c r="KB2" s="36"/>
      <c r="KC2" s="36"/>
      <c r="KD2" s="36"/>
      <c r="KE2" s="36"/>
      <c r="KF2" s="36"/>
      <c r="KG2" s="36"/>
      <c r="KH2" s="36"/>
      <c r="KI2" s="36"/>
      <c r="KJ2" s="36"/>
      <c r="KK2" s="36"/>
      <c r="KL2" s="36"/>
      <c r="KM2" s="36"/>
      <c r="KN2" s="36"/>
      <c r="KO2" s="36"/>
      <c r="KP2" s="36"/>
      <c r="KQ2" s="36"/>
      <c r="KR2" s="36"/>
      <c r="KS2" s="36"/>
      <c r="KT2" s="36"/>
      <c r="KU2" s="36"/>
      <c r="KV2" s="36"/>
      <c r="KW2" s="36"/>
      <c r="KX2" s="36"/>
      <c r="KY2" s="36"/>
      <c r="KZ2" s="36"/>
      <c r="LA2" s="36"/>
      <c r="LB2" s="36"/>
      <c r="LC2" s="36"/>
      <c r="LD2" s="36"/>
      <c r="LE2" s="36"/>
      <c r="LF2" s="36"/>
      <c r="LG2" s="36"/>
      <c r="LH2" s="36"/>
      <c r="LI2" s="36"/>
      <c r="LJ2" s="36"/>
      <c r="LK2" s="36"/>
      <c r="LL2" s="36"/>
      <c r="LM2" s="36"/>
      <c r="LN2" s="36"/>
      <c r="LO2" s="36"/>
      <c r="LP2" s="36"/>
      <c r="LQ2" s="36"/>
      <c r="LR2" s="36"/>
      <c r="LS2" s="36"/>
      <c r="LT2" s="36"/>
      <c r="LU2" s="36"/>
      <c r="LV2" s="36"/>
      <c r="LW2" s="36"/>
      <c r="LX2" s="36"/>
      <c r="LY2" s="36"/>
      <c r="LZ2" s="36"/>
      <c r="MA2" s="36"/>
      <c r="MB2" s="36"/>
      <c r="MC2" s="36"/>
      <c r="MD2" s="36"/>
      <c r="ME2" s="36"/>
      <c r="MF2" s="36"/>
      <c r="MG2" s="36"/>
      <c r="MH2" s="36"/>
      <c r="MI2" s="36"/>
      <c r="MJ2" s="36"/>
      <c r="MK2" s="36"/>
      <c r="ML2" s="36"/>
      <c r="MM2" s="36"/>
      <c r="MN2" s="36"/>
      <c r="MO2" s="36"/>
      <c r="MP2" s="36"/>
      <c r="MQ2" s="36"/>
      <c r="MR2" s="36"/>
      <c r="MS2" s="36"/>
      <c r="MT2" s="36"/>
      <c r="MU2" s="36"/>
      <c r="MV2" s="36"/>
      <c r="MW2" s="36"/>
      <c r="MX2" s="36"/>
      <c r="MY2" s="36"/>
      <c r="MZ2" s="36"/>
      <c r="NA2" s="36"/>
      <c r="NB2" s="36"/>
      <c r="NC2" s="36"/>
      <c r="ND2" s="36"/>
      <c r="NE2" s="36"/>
      <c r="NF2" s="36"/>
      <c r="NG2" s="36"/>
      <c r="NH2" s="36"/>
      <c r="NI2" s="36"/>
      <c r="NJ2" s="36"/>
      <c r="NK2" s="36"/>
      <c r="NL2" s="36"/>
      <c r="NM2" s="36"/>
      <c r="NN2" s="36"/>
      <c r="NO2" s="36"/>
      <c r="NP2" s="36"/>
      <c r="NQ2" s="36"/>
      <c r="NR2" s="36"/>
      <c r="NS2" s="36"/>
      <c r="NT2" s="36"/>
      <c r="NU2" s="36"/>
      <c r="NV2" s="36"/>
      <c r="NW2" s="36"/>
      <c r="NX2" s="36"/>
      <c r="NY2" s="36"/>
      <c r="NZ2" s="36"/>
      <c r="OA2" s="36"/>
      <c r="OB2" s="36"/>
      <c r="OC2" s="36"/>
      <c r="OD2" s="36"/>
      <c r="OE2" s="36"/>
      <c r="OF2" s="36"/>
      <c r="OG2" s="36"/>
      <c r="OH2" s="36"/>
      <c r="OI2" s="36"/>
      <c r="OJ2" s="36"/>
      <c r="OK2" s="36"/>
      <c r="OL2" s="36"/>
      <c r="OM2" s="36"/>
      <c r="ON2" s="36"/>
      <c r="OO2" s="36"/>
      <c r="OP2" s="36"/>
      <c r="OQ2" s="36"/>
      <c r="OR2" s="36"/>
      <c r="OS2" s="36"/>
      <c r="OT2" s="36"/>
      <c r="OU2" s="36"/>
      <c r="OV2" s="36"/>
      <c r="OW2" s="36"/>
      <c r="OX2" s="36"/>
      <c r="OY2" s="36"/>
      <c r="OZ2" s="36"/>
      <c r="PA2" s="36"/>
      <c r="PB2" s="36"/>
      <c r="PC2" s="36"/>
      <c r="PD2" s="36"/>
      <c r="PE2" s="36"/>
      <c r="PF2" s="36"/>
      <c r="PG2" s="36"/>
      <c r="PH2" s="36"/>
      <c r="PI2" s="36"/>
      <c r="PJ2" s="36"/>
      <c r="PK2" s="36"/>
      <c r="PL2" s="36"/>
      <c r="PM2" s="36"/>
      <c r="PN2" s="36"/>
      <c r="PO2" s="36"/>
      <c r="PP2" s="36"/>
      <c r="PQ2" s="36"/>
      <c r="PR2" s="36"/>
      <c r="PS2" s="36"/>
      <c r="PT2" s="36"/>
      <c r="PU2" s="36"/>
      <c r="PV2" s="36"/>
      <c r="PW2" s="36"/>
      <c r="PX2" s="36"/>
      <c r="PY2" s="36"/>
      <c r="PZ2" s="36"/>
      <c r="QA2" s="36"/>
      <c r="QB2" s="36"/>
      <c r="QC2" s="36"/>
      <c r="QD2" s="36"/>
      <c r="QE2" s="36"/>
      <c r="QF2" s="36"/>
      <c r="QG2" s="36"/>
      <c r="QH2" s="36"/>
      <c r="QI2" s="36"/>
      <c r="QJ2" s="36"/>
      <c r="QK2" s="36"/>
      <c r="QL2" s="36"/>
      <c r="QM2" s="36"/>
      <c r="QN2" s="36"/>
      <c r="QO2" s="36"/>
      <c r="QP2" s="36"/>
      <c r="QQ2" s="36"/>
      <c r="QR2" s="36"/>
      <c r="QS2" s="36"/>
      <c r="QT2" s="36"/>
      <c r="QU2" s="36"/>
      <c r="QV2" s="36"/>
      <c r="QW2" s="36"/>
      <c r="QX2" s="36"/>
      <c r="QY2" s="36"/>
      <c r="QZ2" s="36"/>
      <c r="RA2" s="36"/>
      <c r="RB2" s="36"/>
      <c r="RC2" s="36"/>
      <c r="RD2" s="36"/>
      <c r="RE2" s="36"/>
      <c r="RF2" s="36"/>
      <c r="RG2" s="36"/>
      <c r="RH2" s="36"/>
      <c r="RI2" s="36"/>
      <c r="RJ2" s="36"/>
      <c r="RK2" s="36"/>
      <c r="RL2" s="36"/>
      <c r="RM2" s="36"/>
      <c r="RN2" s="36"/>
      <c r="RO2" s="36"/>
      <c r="RP2" s="36"/>
      <c r="RQ2" s="36"/>
      <c r="RR2" s="36"/>
      <c r="RS2" s="36"/>
      <c r="RT2" s="36"/>
      <c r="RU2" s="36"/>
      <c r="RV2" s="36"/>
      <c r="RW2" s="36"/>
      <c r="RX2" s="36"/>
      <c r="RY2" s="36"/>
      <c r="RZ2" s="36"/>
      <c r="SA2" s="36"/>
      <c r="SB2" s="36"/>
      <c r="SC2" s="36"/>
      <c r="SD2" s="36"/>
      <c r="SE2" s="36"/>
      <c r="SF2" s="36"/>
      <c r="SG2" s="36"/>
      <c r="SH2" s="36"/>
      <c r="SI2" s="36"/>
      <c r="SJ2" s="36"/>
      <c r="SK2" s="36"/>
      <c r="SL2" s="36"/>
      <c r="SM2" s="36"/>
      <c r="SN2" s="36"/>
      <c r="SO2" s="36"/>
      <c r="SP2" s="36"/>
      <c r="SQ2" s="36"/>
      <c r="SR2" s="36"/>
      <c r="SS2" s="36"/>
      <c r="ST2" s="36"/>
      <c r="SU2" s="36"/>
      <c r="SV2" s="36"/>
      <c r="SW2" s="36"/>
      <c r="SX2" s="36"/>
      <c r="SY2" s="36"/>
      <c r="SZ2" s="36"/>
      <c r="TA2" s="36"/>
      <c r="TB2" s="36"/>
      <c r="TC2" s="36"/>
      <c r="TD2" s="36"/>
      <c r="TE2" s="36"/>
      <c r="TF2" s="36"/>
      <c r="TG2" s="36"/>
      <c r="TH2" s="36"/>
      <c r="TI2" s="36"/>
      <c r="TJ2" s="36"/>
      <c r="TK2" s="36"/>
      <c r="TL2" s="36"/>
      <c r="TM2" s="36"/>
      <c r="TN2" s="36"/>
      <c r="TO2" s="36"/>
      <c r="TP2" s="36"/>
      <c r="TQ2" s="36"/>
      <c r="TR2" s="36"/>
      <c r="TS2" s="36"/>
      <c r="TT2" s="36"/>
      <c r="TU2" s="36"/>
      <c r="TV2" s="36"/>
      <c r="TW2" s="36"/>
      <c r="TX2" s="36"/>
      <c r="TY2" s="36"/>
      <c r="TZ2" s="36"/>
      <c r="UA2" s="36"/>
      <c r="UB2" s="36"/>
      <c r="UC2" s="36"/>
      <c r="UD2" s="36"/>
      <c r="UE2" s="36"/>
      <c r="UF2" s="36"/>
      <c r="UG2" s="36"/>
      <c r="UH2" s="36"/>
      <c r="UI2" s="36"/>
      <c r="UJ2" s="36"/>
      <c r="UK2" s="36"/>
      <c r="UL2" s="36"/>
      <c r="UM2" s="36"/>
      <c r="UN2" s="36"/>
      <c r="UO2" s="36"/>
      <c r="UP2" s="36"/>
      <c r="UQ2" s="36"/>
      <c r="UR2" s="36"/>
      <c r="US2" s="36"/>
      <c r="UT2" s="36"/>
      <c r="UU2" s="36"/>
      <c r="UV2" s="36"/>
      <c r="UW2" s="36"/>
      <c r="UX2" s="36"/>
      <c r="UY2" s="36"/>
      <c r="UZ2" s="36"/>
      <c r="VA2" s="36"/>
      <c r="VB2" s="36"/>
      <c r="VC2" s="36"/>
      <c r="VD2" s="36"/>
      <c r="VE2" s="36"/>
      <c r="VF2" s="36"/>
      <c r="VG2" s="36"/>
      <c r="VH2" s="36"/>
      <c r="VI2" s="36"/>
      <c r="VJ2" s="36"/>
      <c r="VK2" s="36"/>
      <c r="VL2" s="36"/>
      <c r="VM2" s="36"/>
      <c r="VN2" s="36"/>
      <c r="VO2" s="36"/>
      <c r="VP2" s="36"/>
      <c r="VQ2" s="36"/>
      <c r="VR2" s="36"/>
      <c r="VS2" s="36"/>
      <c r="VT2" s="36"/>
      <c r="VU2" s="36"/>
      <c r="VV2" s="36"/>
      <c r="VW2" s="36"/>
      <c r="VX2" s="36"/>
      <c r="VY2" s="36"/>
      <c r="VZ2" s="36"/>
      <c r="WA2" s="36"/>
      <c r="WB2" s="36"/>
      <c r="WC2" s="36"/>
      <c r="WD2" s="36"/>
      <c r="WE2" s="36"/>
      <c r="WF2" s="36"/>
      <c r="WG2" s="36"/>
      <c r="WH2" s="36"/>
      <c r="WI2" s="36"/>
      <c r="WJ2" s="36"/>
      <c r="WK2" s="36"/>
      <c r="WL2" s="36"/>
      <c r="WM2" s="36"/>
      <c r="WN2" s="36"/>
      <c r="WO2" s="36"/>
      <c r="WP2" s="36"/>
      <c r="WQ2" s="36"/>
      <c r="WR2" s="36"/>
      <c r="WS2" s="36"/>
      <c r="WT2" s="36"/>
      <c r="WU2" s="36"/>
      <c r="WV2" s="36"/>
      <c r="WW2" s="36"/>
      <c r="WX2" s="36"/>
      <c r="WY2" s="36"/>
      <c r="WZ2" s="36"/>
      <c r="XA2" s="36"/>
      <c r="XB2" s="36"/>
      <c r="XC2" s="36"/>
      <c r="XD2" s="36"/>
      <c r="XE2" s="36"/>
      <c r="XF2" s="36"/>
      <c r="XG2" s="36"/>
      <c r="XH2" s="36"/>
      <c r="XI2" s="36"/>
      <c r="XJ2" s="36"/>
      <c r="XK2" s="36"/>
      <c r="XL2" s="36"/>
      <c r="XM2" s="36"/>
      <c r="XN2" s="36"/>
      <c r="XO2" s="36"/>
      <c r="XP2" s="36"/>
      <c r="XQ2" s="36"/>
      <c r="XR2" s="36"/>
      <c r="XS2" s="36"/>
      <c r="XT2" s="36"/>
      <c r="XU2" s="36"/>
      <c r="XV2" s="36"/>
      <c r="XW2" s="36"/>
      <c r="XX2" s="36"/>
      <c r="XY2" s="36"/>
      <c r="XZ2" s="36"/>
      <c r="YA2" s="36"/>
      <c r="YB2" s="36"/>
      <c r="YC2" s="36"/>
      <c r="YD2" s="36"/>
      <c r="YE2" s="36"/>
      <c r="YF2" s="36"/>
      <c r="YG2" s="36"/>
      <c r="YH2" s="36"/>
      <c r="YI2" s="36"/>
      <c r="YJ2" s="36"/>
      <c r="YK2" s="36"/>
      <c r="YL2" s="36"/>
      <c r="YM2" s="36"/>
      <c r="YN2" s="36"/>
      <c r="YO2" s="36"/>
      <c r="YP2" s="36"/>
      <c r="YQ2" s="36"/>
      <c r="YR2" s="36"/>
      <c r="YS2" s="36"/>
      <c r="YT2" s="36"/>
      <c r="YU2" s="36"/>
      <c r="YV2" s="36"/>
      <c r="YW2" s="36"/>
      <c r="YX2" s="36"/>
      <c r="YY2" s="36"/>
      <c r="YZ2" s="36"/>
      <c r="ZA2" s="36"/>
      <c r="ZB2" s="36"/>
      <c r="ZC2" s="36"/>
      <c r="ZD2" s="36"/>
      <c r="ZE2" s="36"/>
      <c r="ZF2" s="36"/>
      <c r="ZG2" s="36"/>
      <c r="ZH2" s="36"/>
      <c r="ZI2" s="36"/>
      <c r="ZJ2" s="36"/>
      <c r="ZK2" s="36"/>
      <c r="ZL2" s="36"/>
      <c r="ZM2" s="36"/>
      <c r="ZN2" s="36"/>
      <c r="ZO2" s="36"/>
      <c r="ZP2" s="36"/>
      <c r="ZQ2" s="36"/>
      <c r="ZR2" s="36"/>
      <c r="ZS2" s="36"/>
      <c r="ZT2" s="36"/>
      <c r="ZU2" s="36"/>
      <c r="ZV2" s="36"/>
      <c r="ZW2" s="36"/>
      <c r="ZX2" s="36"/>
      <c r="ZY2" s="36"/>
      <c r="ZZ2" s="36"/>
      <c r="AAA2" s="36"/>
      <c r="AAB2" s="36"/>
      <c r="AAC2" s="36"/>
      <c r="AAD2" s="36"/>
      <c r="AAE2" s="36"/>
      <c r="AAF2" s="36"/>
      <c r="AAG2" s="36"/>
      <c r="AAH2" s="36"/>
      <c r="AAI2" s="36"/>
      <c r="AAJ2" s="36"/>
      <c r="AAK2" s="36"/>
      <c r="AAL2" s="36"/>
      <c r="AAM2" s="36"/>
      <c r="AAN2" s="36"/>
      <c r="AAO2" s="36"/>
      <c r="AAP2" s="36"/>
      <c r="AAQ2" s="36"/>
      <c r="AAR2" s="36"/>
      <c r="AAS2" s="36"/>
      <c r="AAT2" s="36"/>
      <c r="AAU2" s="36"/>
      <c r="AAV2" s="36"/>
      <c r="AAW2" s="36"/>
      <c r="AAX2" s="36"/>
      <c r="AAY2" s="36"/>
      <c r="AAZ2" s="36"/>
      <c r="ABA2" s="36"/>
      <c r="ABB2" s="36"/>
      <c r="ABC2" s="36"/>
      <c r="ABD2" s="36"/>
      <c r="ABE2" s="36"/>
      <c r="ABF2" s="36"/>
      <c r="ABG2" s="36"/>
      <c r="ABH2" s="36"/>
      <c r="ABI2" s="36"/>
      <c r="ABJ2" s="36"/>
      <c r="ABK2" s="36"/>
      <c r="ABL2" s="36"/>
      <c r="ABM2" s="36"/>
      <c r="ABN2" s="36"/>
      <c r="ABO2" s="36"/>
      <c r="ABP2" s="36"/>
      <c r="ABQ2" s="36"/>
      <c r="ABR2" s="36"/>
      <c r="ABS2" s="36"/>
      <c r="ABT2" s="36"/>
      <c r="ABU2" s="36"/>
      <c r="ABV2" s="36"/>
      <c r="ABW2" s="36"/>
      <c r="ABX2" s="36"/>
      <c r="ABY2" s="36"/>
      <c r="ABZ2" s="36"/>
      <c r="ACA2" s="36"/>
      <c r="ACB2" s="36"/>
      <c r="ACC2" s="36"/>
      <c r="ACD2" s="36"/>
      <c r="ACE2" s="36"/>
      <c r="ACF2" s="36"/>
      <c r="ACG2" s="36"/>
      <c r="ACH2" s="36"/>
      <c r="ACI2" s="36"/>
      <c r="ACJ2" s="36"/>
      <c r="ACK2" s="36"/>
      <c r="ACL2" s="36"/>
      <c r="ACM2" s="36"/>
      <c r="ACN2" s="36"/>
      <c r="ACO2" s="36"/>
      <c r="ACP2" s="36"/>
      <c r="ACQ2" s="36"/>
      <c r="ACR2" s="36"/>
      <c r="ACS2" s="36"/>
      <c r="ACT2" s="36"/>
      <c r="ACU2" s="36"/>
      <c r="ACV2" s="36"/>
      <c r="ACW2" s="36"/>
      <c r="ACX2" s="36"/>
      <c r="ACY2" s="36"/>
      <c r="ACZ2" s="36"/>
      <c r="ADA2" s="36"/>
      <c r="ADB2" s="36"/>
      <c r="ADC2" s="36"/>
      <c r="ADD2" s="36"/>
      <c r="ADE2" s="36"/>
      <c r="ADF2" s="36"/>
      <c r="ADG2" s="36"/>
      <c r="ADH2" s="36"/>
      <c r="ADI2" s="36"/>
      <c r="ADJ2" s="36"/>
      <c r="ADK2" s="36"/>
      <c r="ADL2" s="36"/>
      <c r="ADM2" s="36"/>
      <c r="ADN2" s="36"/>
      <c r="ADO2" s="36"/>
      <c r="ADP2" s="36"/>
      <c r="ADQ2" s="36"/>
      <c r="ADR2" s="36"/>
      <c r="ADS2" s="36"/>
      <c r="ADT2" s="36"/>
      <c r="ADU2" s="36"/>
      <c r="ADV2" s="36"/>
      <c r="ADW2" s="36"/>
      <c r="ADX2" s="36"/>
      <c r="ADY2" s="36"/>
      <c r="ADZ2" s="36"/>
      <c r="AEA2" s="36"/>
      <c r="AEB2" s="36"/>
      <c r="AEC2" s="36"/>
      <c r="AED2" s="36"/>
      <c r="AEE2" s="36"/>
      <c r="AEF2" s="36"/>
      <c r="AEG2" s="36"/>
      <c r="AEH2" s="36"/>
      <c r="AEI2" s="36"/>
      <c r="AEJ2" s="36"/>
      <c r="AEK2" s="36"/>
      <c r="AEL2" s="36"/>
      <c r="AEM2" s="36"/>
      <c r="AEN2" s="36"/>
      <c r="AEO2" s="36"/>
      <c r="AEP2" s="36"/>
      <c r="AEQ2" s="36"/>
      <c r="AER2" s="36"/>
      <c r="AES2" s="36"/>
      <c r="AET2" s="36"/>
      <c r="AEU2" s="36"/>
      <c r="AEV2" s="36"/>
      <c r="AEW2" s="36"/>
      <c r="AEX2" s="36"/>
      <c r="AEY2" s="36"/>
      <c r="AEZ2" s="36"/>
      <c r="AFA2" s="36"/>
      <c r="AFB2" s="36"/>
      <c r="AFC2" s="36"/>
      <c r="AFD2" s="36"/>
      <c r="AFE2" s="36"/>
      <c r="AFF2" s="36"/>
      <c r="AFG2" s="36"/>
      <c r="AFH2" s="36"/>
      <c r="AFI2" s="36"/>
      <c r="AFJ2" s="36"/>
      <c r="AFK2" s="36"/>
      <c r="AFL2" s="36"/>
      <c r="AFM2" s="36"/>
      <c r="AFN2" s="36"/>
      <c r="AFO2" s="36"/>
      <c r="AFP2" s="36"/>
      <c r="AFQ2" s="36"/>
      <c r="AFR2" s="36"/>
      <c r="AFS2" s="36"/>
      <c r="AFT2" s="36"/>
      <c r="AFU2" s="36"/>
      <c r="AFV2" s="36"/>
      <c r="AFW2" s="36"/>
      <c r="AFX2" s="36"/>
      <c r="AFY2" s="36"/>
      <c r="AFZ2" s="36"/>
      <c r="AGA2" s="36"/>
      <c r="AGB2" s="36"/>
      <c r="AGC2" s="36"/>
      <c r="AGD2" s="36"/>
      <c r="AGE2" s="36"/>
      <c r="AGF2" s="36"/>
      <c r="AGG2" s="36"/>
      <c r="AGH2" s="36"/>
      <c r="AGI2" s="36"/>
      <c r="AGJ2" s="36"/>
      <c r="AGK2" s="36"/>
      <c r="AGL2" s="36"/>
      <c r="AGM2" s="36"/>
      <c r="AGN2" s="36"/>
      <c r="AGO2" s="36"/>
      <c r="AGP2" s="36"/>
      <c r="AGQ2" s="36"/>
      <c r="AGR2" s="36"/>
      <c r="AGS2" s="36"/>
      <c r="AGT2" s="36"/>
      <c r="AGU2" s="36"/>
      <c r="AGV2" s="36"/>
      <c r="AGW2" s="36"/>
      <c r="AGX2" s="36"/>
      <c r="AGY2" s="36"/>
      <c r="AGZ2" s="36"/>
      <c r="AHA2" s="36"/>
      <c r="AHB2" s="36"/>
      <c r="AHC2" s="36"/>
      <c r="AHD2" s="36"/>
      <c r="AHE2" s="36"/>
      <c r="AHF2" s="36"/>
      <c r="AHG2" s="36"/>
      <c r="AHH2" s="36"/>
      <c r="AHI2" s="36"/>
      <c r="AHJ2" s="36"/>
      <c r="AHK2" s="36"/>
      <c r="AHL2" s="36"/>
      <c r="AHM2" s="36"/>
      <c r="AHN2" s="36"/>
      <c r="AHO2" s="36"/>
      <c r="AHP2" s="36"/>
      <c r="AHQ2" s="36"/>
      <c r="AHR2" s="36"/>
      <c r="AHS2" s="36"/>
      <c r="AHT2" s="36"/>
      <c r="AHU2" s="36"/>
      <c r="AHV2" s="36"/>
      <c r="AHW2" s="36"/>
      <c r="AHX2" s="36"/>
      <c r="AHY2" s="36"/>
      <c r="AHZ2" s="36"/>
      <c r="AIA2" s="36"/>
      <c r="AIB2" s="36"/>
      <c r="AIC2" s="36"/>
      <c r="AID2" s="36"/>
      <c r="AIE2" s="36"/>
      <c r="AIF2" s="36"/>
      <c r="AIG2" s="36"/>
      <c r="AIH2" s="36"/>
      <c r="AII2" s="36"/>
      <c r="AIJ2" s="36"/>
      <c r="AIK2" s="36"/>
      <c r="AIL2" s="36"/>
      <c r="AIM2" s="36"/>
      <c r="AIN2" s="36"/>
      <c r="AIO2" s="36"/>
      <c r="AIP2" s="36"/>
      <c r="AIQ2" s="36"/>
      <c r="AIR2" s="36"/>
      <c r="AIS2" s="36"/>
      <c r="AIT2" s="36"/>
      <c r="AIU2" s="36"/>
      <c r="AIV2" s="36"/>
      <c r="AIW2" s="36"/>
      <c r="AIX2" s="36"/>
      <c r="AIY2" s="36"/>
      <c r="AIZ2" s="36"/>
      <c r="AJA2" s="36"/>
      <c r="AJB2" s="36"/>
      <c r="AJC2" s="36"/>
      <c r="AJD2" s="36"/>
      <c r="AJE2" s="36"/>
      <c r="AJF2" s="36"/>
      <c r="AJG2" s="36"/>
      <c r="AJH2" s="36"/>
      <c r="AJI2" s="36"/>
      <c r="AJJ2" s="36"/>
      <c r="AJK2" s="36"/>
      <c r="AJL2" s="36"/>
      <c r="AJM2" s="36"/>
      <c r="AJN2" s="36"/>
      <c r="AJO2" s="36"/>
      <c r="AJP2" s="36"/>
      <c r="AJQ2" s="36"/>
      <c r="AJR2" s="36"/>
      <c r="AJS2" s="36"/>
      <c r="AJT2" s="36"/>
      <c r="AJU2" s="36"/>
      <c r="AJV2" s="36"/>
      <c r="AJW2" s="36"/>
      <c r="AJX2" s="36"/>
      <c r="AJY2" s="36"/>
      <c r="AJZ2" s="36"/>
      <c r="AKA2" s="36"/>
      <c r="AKB2" s="36"/>
      <c r="AKC2" s="36"/>
      <c r="AKD2" s="36"/>
      <c r="AKE2" s="36"/>
      <c r="AKF2" s="36"/>
      <c r="AKG2" s="36"/>
      <c r="AKH2" s="36"/>
      <c r="AKI2" s="36"/>
      <c r="AKJ2" s="36"/>
      <c r="AKK2" s="36"/>
      <c r="AKL2" s="36"/>
      <c r="AKM2" s="36"/>
      <c r="AKN2" s="36"/>
      <c r="AKO2" s="36"/>
      <c r="AKP2" s="36"/>
      <c r="AKQ2" s="36"/>
      <c r="AKR2" s="36"/>
      <c r="AKS2" s="36"/>
      <c r="AKT2" s="36"/>
      <c r="AKU2" s="36"/>
      <c r="AKV2" s="36"/>
      <c r="AKW2" s="36"/>
      <c r="AKX2" s="36"/>
      <c r="AKY2" s="36"/>
      <c r="AKZ2" s="36"/>
      <c r="ALA2" s="36"/>
      <c r="ALB2" s="36"/>
      <c r="ALC2" s="36"/>
      <c r="ALD2" s="36"/>
      <c r="ALE2" s="36"/>
      <c r="ALF2" s="36"/>
      <c r="ALG2" s="36"/>
      <c r="ALH2" s="36"/>
      <c r="ALI2" s="36"/>
      <c r="ALJ2" s="36"/>
      <c r="ALK2" s="36"/>
      <c r="ALL2" s="36"/>
      <c r="ALM2" s="36"/>
      <c r="ALN2" s="36"/>
      <c r="ALO2" s="36"/>
      <c r="ALP2" s="36"/>
      <c r="ALQ2" s="36"/>
      <c r="ALR2" s="36"/>
      <c r="ALS2" s="36"/>
      <c r="ALT2" s="36"/>
      <c r="ALU2" s="36"/>
      <c r="ALV2" s="36"/>
      <c r="ALW2" s="36"/>
      <c r="ALX2" s="36"/>
      <c r="ALY2" s="36"/>
      <c r="ALZ2" s="36"/>
      <c r="AMA2" s="36"/>
      <c r="AMB2" s="36"/>
      <c r="AMC2" s="36"/>
      <c r="AMD2" s="36"/>
      <c r="AME2" s="36"/>
    </row>
    <row r="3" spans="2:1019" ht="20.399999999999999" customHeight="1" x14ac:dyDescent="0.3">
      <c r="B3" s="118" t="s">
        <v>0</v>
      </c>
      <c r="C3" s="118"/>
      <c r="D3" s="118"/>
      <c r="E3" s="118"/>
      <c r="F3" s="118"/>
      <c r="G3" s="118"/>
      <c r="H3" s="119"/>
    </row>
    <row r="4" spans="2:1019" ht="16.95" customHeight="1" x14ac:dyDescent="0.3">
      <c r="B4" s="123" t="s">
        <v>68</v>
      </c>
      <c r="C4" s="123"/>
      <c r="D4" s="123"/>
      <c r="E4" s="123"/>
      <c r="F4" s="123"/>
      <c r="G4" s="123"/>
      <c r="H4" s="123"/>
    </row>
    <row r="5" spans="2:1019" ht="16.95" customHeight="1" x14ac:dyDescent="0.3">
      <c r="B5" s="123" t="s">
        <v>69</v>
      </c>
      <c r="C5" s="123"/>
      <c r="D5" s="123"/>
      <c r="E5" s="123"/>
      <c r="F5" s="123"/>
      <c r="G5" s="123"/>
      <c r="H5" s="123"/>
      <c r="J5" s="72" t="s">
        <v>31</v>
      </c>
      <c r="K5" s="72"/>
    </row>
    <row r="7" spans="2:1019" ht="16.95" customHeight="1" x14ac:dyDescent="0.3">
      <c r="B7" s="120" t="s">
        <v>1</v>
      </c>
      <c r="C7" s="120"/>
      <c r="D7" s="120"/>
      <c r="E7" s="120"/>
      <c r="F7" s="120"/>
      <c r="G7" s="120"/>
      <c r="H7" s="120"/>
    </row>
    <row r="8" spans="2:1019" s="9" customFormat="1" ht="40.200000000000003" customHeight="1" x14ac:dyDescent="0.3">
      <c r="B8" s="6" t="s">
        <v>2</v>
      </c>
      <c r="C8" s="6" t="s">
        <v>3</v>
      </c>
      <c r="D8" s="7" t="s">
        <v>4</v>
      </c>
      <c r="E8" s="6" t="s">
        <v>5</v>
      </c>
      <c r="F8" s="6" t="s">
        <v>20</v>
      </c>
      <c r="G8" s="7" t="s">
        <v>15</v>
      </c>
      <c r="H8" s="7" t="s">
        <v>6</v>
      </c>
      <c r="I8" s="8"/>
      <c r="J8" s="71" t="s">
        <v>26</v>
      </c>
      <c r="K8" s="90"/>
      <c r="L8" s="68"/>
      <c r="M8" s="68"/>
      <c r="N8" s="68"/>
      <c r="O8" s="68"/>
      <c r="P8" s="68"/>
      <c r="Q8" s="68"/>
      <c r="R8" s="68"/>
    </row>
    <row r="9" spans="2:1019" ht="25.05" customHeight="1" x14ac:dyDescent="0.3">
      <c r="B9" s="78" t="s">
        <v>51</v>
      </c>
      <c r="C9" s="10">
        <v>10</v>
      </c>
      <c r="D9" s="11">
        <v>32.81</v>
      </c>
      <c r="E9" s="47">
        <v>0.08</v>
      </c>
      <c r="F9" s="46">
        <f>D9*E9</f>
        <v>2.6248</v>
      </c>
      <c r="G9" s="46">
        <f>D9-F9</f>
        <v>30.185200000000002</v>
      </c>
      <c r="H9" s="80">
        <f>G9*C9</f>
        <v>301.85200000000003</v>
      </c>
    </row>
    <row r="10" spans="2:1019" ht="25.05" customHeight="1" x14ac:dyDescent="0.3">
      <c r="B10" s="78" t="s">
        <v>52</v>
      </c>
      <c r="C10" s="10">
        <v>120</v>
      </c>
      <c r="D10" s="11">
        <v>36.75</v>
      </c>
      <c r="E10" s="47">
        <v>0.08</v>
      </c>
      <c r="F10" s="46">
        <f t="shared" ref="F10:F14" si="0">D10*E10</f>
        <v>2.94</v>
      </c>
      <c r="G10" s="46">
        <f t="shared" ref="G10:G14" si="1">D10-F10</f>
        <v>33.81</v>
      </c>
      <c r="H10" s="80">
        <f t="shared" ref="H10:H14" si="2">G10*C10</f>
        <v>4057.2000000000003</v>
      </c>
      <c r="J10" s="71" t="s">
        <v>27</v>
      </c>
      <c r="L10" s="69"/>
      <c r="M10" s="69"/>
      <c r="N10" s="69"/>
      <c r="O10" s="69"/>
      <c r="P10" s="69"/>
      <c r="Q10" s="69"/>
      <c r="R10" s="69"/>
    </row>
    <row r="11" spans="2:1019" ht="25.05" customHeight="1" x14ac:dyDescent="0.3">
      <c r="B11" s="78" t="s">
        <v>53</v>
      </c>
      <c r="C11" s="10">
        <v>50</v>
      </c>
      <c r="D11" s="11">
        <v>36.9</v>
      </c>
      <c r="E11" s="47"/>
      <c r="F11" s="46">
        <f t="shared" si="0"/>
        <v>0</v>
      </c>
      <c r="G11" s="46">
        <f t="shared" si="1"/>
        <v>36.9</v>
      </c>
      <c r="H11" s="80">
        <f t="shared" si="2"/>
        <v>1845</v>
      </c>
      <c r="L11" s="70"/>
      <c r="M11" s="70"/>
      <c r="N11" s="70"/>
      <c r="O11" s="70"/>
      <c r="P11" s="70"/>
      <c r="Q11" s="70"/>
      <c r="R11" s="70"/>
    </row>
    <row r="12" spans="2:1019" ht="25.05" customHeight="1" x14ac:dyDescent="0.3">
      <c r="B12" s="78" t="s">
        <v>54</v>
      </c>
      <c r="C12" s="10">
        <v>66</v>
      </c>
      <c r="D12" s="11">
        <v>31.8</v>
      </c>
      <c r="E12" s="47">
        <v>0.1</v>
      </c>
      <c r="F12" s="46">
        <f t="shared" si="0"/>
        <v>3.18</v>
      </c>
      <c r="G12" s="46">
        <f t="shared" si="1"/>
        <v>28.62</v>
      </c>
      <c r="H12" s="80">
        <f t="shared" si="2"/>
        <v>1888.92</v>
      </c>
      <c r="J12" s="71" t="s">
        <v>35</v>
      </c>
      <c r="L12" s="69"/>
      <c r="M12" s="69"/>
      <c r="N12" s="69"/>
      <c r="O12" s="69"/>
      <c r="P12" s="69"/>
      <c r="Q12" s="69"/>
      <c r="R12" s="69"/>
    </row>
    <row r="13" spans="2:1019" ht="25.05" customHeight="1" x14ac:dyDescent="0.3">
      <c r="B13" s="78" t="s">
        <v>55</v>
      </c>
      <c r="C13" s="10">
        <v>45</v>
      </c>
      <c r="D13" s="11">
        <v>42.15</v>
      </c>
      <c r="E13" s="47">
        <v>0.1</v>
      </c>
      <c r="F13" s="46">
        <f t="shared" si="0"/>
        <v>4.2149999999999999</v>
      </c>
      <c r="G13" s="46">
        <f t="shared" si="1"/>
        <v>37.935000000000002</v>
      </c>
      <c r="H13" s="80">
        <f t="shared" si="2"/>
        <v>1707.075</v>
      </c>
    </row>
    <row r="14" spans="2:1019" ht="25.05" customHeight="1" x14ac:dyDescent="0.3">
      <c r="B14" s="78" t="s">
        <v>56</v>
      </c>
      <c r="C14" s="10">
        <v>65</v>
      </c>
      <c r="D14" s="11">
        <v>26.4</v>
      </c>
      <c r="E14" s="47"/>
      <c r="F14" s="46">
        <f t="shared" si="0"/>
        <v>0</v>
      </c>
      <c r="G14" s="46">
        <f t="shared" si="1"/>
        <v>26.4</v>
      </c>
      <c r="H14" s="80">
        <f t="shared" si="2"/>
        <v>1716</v>
      </c>
      <c r="J14" s="71" t="s">
        <v>40</v>
      </c>
      <c r="L14" s="69"/>
      <c r="M14" s="69"/>
      <c r="N14" s="69"/>
      <c r="O14" s="69"/>
      <c r="P14" s="69"/>
      <c r="Q14" s="69"/>
      <c r="R14" s="69"/>
    </row>
    <row r="15" spans="2:1019" ht="25.05" customHeight="1" x14ac:dyDescent="0.3">
      <c r="B15" s="12" t="s">
        <v>7</v>
      </c>
      <c r="C15" s="13"/>
      <c r="D15" s="3" t="s">
        <v>8</v>
      </c>
      <c r="E15" s="4"/>
      <c r="F15" s="5"/>
      <c r="G15" s="65"/>
      <c r="H15" s="80">
        <f>SUM(H9:H14)</f>
        <v>11516.047</v>
      </c>
    </row>
    <row r="16" spans="2:1019" ht="25.05" customHeight="1" x14ac:dyDescent="0.3">
      <c r="B16" s="15" t="s">
        <v>16</v>
      </c>
      <c r="C16" s="16"/>
      <c r="D16" s="3" t="s">
        <v>9</v>
      </c>
      <c r="E16" s="3"/>
      <c r="F16" s="50" t="s">
        <v>10</v>
      </c>
      <c r="G16" s="48"/>
      <c r="H16" s="80">
        <f>H15*G16</f>
        <v>0</v>
      </c>
      <c r="J16" s="71" t="s">
        <v>41</v>
      </c>
      <c r="L16" s="69"/>
      <c r="M16" s="69"/>
      <c r="N16" s="69"/>
      <c r="O16" s="69"/>
      <c r="P16" s="69"/>
      <c r="Q16" s="69"/>
      <c r="R16" s="69"/>
    </row>
    <row r="17" spans="2:18" ht="25.05" customHeight="1" x14ac:dyDescent="0.3">
      <c r="B17" s="18"/>
      <c r="C17" s="16"/>
      <c r="D17" s="3" t="s">
        <v>11</v>
      </c>
      <c r="E17" s="4"/>
      <c r="F17" s="19"/>
      <c r="G17" s="20"/>
      <c r="H17" s="80">
        <f>H15-H16</f>
        <v>11516.047</v>
      </c>
    </row>
    <row r="18" spans="2:18" ht="25.05" customHeight="1" x14ac:dyDescent="0.3">
      <c r="B18" s="15" t="s">
        <v>17</v>
      </c>
      <c r="C18" s="16"/>
      <c r="D18" s="3" t="s">
        <v>12</v>
      </c>
      <c r="E18" s="4"/>
      <c r="F18" s="4" t="s">
        <v>10</v>
      </c>
      <c r="G18" s="77">
        <v>0.2</v>
      </c>
      <c r="H18" s="80">
        <f>H17*G18</f>
        <v>2303.2094000000002</v>
      </c>
      <c r="J18" s="71" t="s">
        <v>42</v>
      </c>
      <c r="L18" s="69"/>
      <c r="M18" s="69"/>
      <c r="N18" s="69"/>
      <c r="O18" s="69"/>
      <c r="P18" s="69"/>
      <c r="Q18" s="69"/>
      <c r="R18" s="69"/>
    </row>
    <row r="19" spans="2:18" ht="25.05" customHeight="1" x14ac:dyDescent="0.3">
      <c r="B19" s="22"/>
      <c r="C19" s="23"/>
      <c r="D19" s="24" t="s">
        <v>13</v>
      </c>
      <c r="E19" s="25"/>
      <c r="F19" s="26"/>
      <c r="G19" s="27"/>
      <c r="H19" s="80">
        <f>H17+H18</f>
        <v>13819.2564</v>
      </c>
    </row>
    <row r="20" spans="2:18" ht="16.95" customHeight="1" x14ac:dyDescent="0.3">
      <c r="B20" s="28"/>
      <c r="C20" s="28"/>
      <c r="D20" s="29"/>
      <c r="E20" s="29"/>
      <c r="F20" s="28"/>
      <c r="G20" s="30"/>
      <c r="H20" s="31"/>
    </row>
    <row r="21" spans="2:18" ht="28.35" customHeight="1" x14ac:dyDescent="0.3">
      <c r="B21" s="29"/>
      <c r="C21" s="28"/>
      <c r="D21" s="32"/>
      <c r="E21" s="28"/>
      <c r="F21" s="28"/>
      <c r="G21" s="28"/>
      <c r="H21" s="31"/>
    </row>
    <row r="22" spans="2:18" ht="25.05" customHeight="1" x14ac:dyDescent="0.3">
      <c r="B22" s="82" t="s">
        <v>57</v>
      </c>
      <c r="C22" s="34"/>
      <c r="D22" s="34"/>
      <c r="E22" s="34"/>
      <c r="F22" s="34"/>
      <c r="G22" s="38" t="s">
        <v>14</v>
      </c>
      <c r="H22" s="34"/>
      <c r="I22" s="35"/>
    </row>
    <row r="23" spans="2:18" ht="25.05" customHeight="1" x14ac:dyDescent="0.3">
      <c r="B23" s="105" t="s">
        <v>0</v>
      </c>
      <c r="C23" s="106"/>
      <c r="D23" s="106"/>
      <c r="E23" s="106"/>
      <c r="F23" s="106"/>
      <c r="G23" s="106"/>
      <c r="H23" s="106"/>
      <c r="I23" s="107"/>
    </row>
    <row r="24" spans="2:18" ht="25.05" customHeight="1" x14ac:dyDescent="0.3">
      <c r="B24" s="121" t="s">
        <v>67</v>
      </c>
      <c r="C24" s="101"/>
      <c r="D24" s="101"/>
      <c r="E24" s="101"/>
      <c r="F24" s="101"/>
      <c r="G24" s="101"/>
      <c r="H24" s="101"/>
      <c r="I24" s="122"/>
      <c r="J24" s="1"/>
      <c r="K24" s="1"/>
    </row>
    <row r="25" spans="2:18" ht="25.05" customHeight="1" x14ac:dyDescent="0.3"/>
    <row r="26" spans="2:18" ht="25.05" customHeight="1" x14ac:dyDescent="0.3">
      <c r="B26" s="103" t="s">
        <v>1</v>
      </c>
      <c r="C26" s="104"/>
      <c r="D26" s="104"/>
      <c r="E26" s="104"/>
      <c r="F26" s="104"/>
      <c r="G26" s="104"/>
      <c r="H26" s="104"/>
      <c r="I26" s="104"/>
      <c r="J26" s="104"/>
      <c r="K26" s="91"/>
      <c r="M26" s="72" t="s">
        <v>31</v>
      </c>
    </row>
    <row r="27" spans="2:18" ht="41.4" customHeight="1" x14ac:dyDescent="0.3">
      <c r="B27" s="100" t="s">
        <v>2</v>
      </c>
      <c r="C27" s="101"/>
      <c r="D27" s="102"/>
      <c r="E27" s="33" t="s">
        <v>3</v>
      </c>
      <c r="F27" s="66" t="s">
        <v>4</v>
      </c>
      <c r="G27" s="33" t="s">
        <v>25</v>
      </c>
      <c r="H27" s="67" t="s">
        <v>19</v>
      </c>
      <c r="I27" s="98" t="s">
        <v>6</v>
      </c>
      <c r="J27" s="99"/>
      <c r="K27" s="92" t="s">
        <v>12</v>
      </c>
    </row>
    <row r="28" spans="2:18" ht="25.05" customHeight="1" x14ac:dyDescent="0.3">
      <c r="B28" s="115" t="s">
        <v>59</v>
      </c>
      <c r="C28" s="116" t="s">
        <v>59</v>
      </c>
      <c r="D28" s="117" t="s">
        <v>59</v>
      </c>
      <c r="E28" s="84">
        <v>150</v>
      </c>
      <c r="F28" s="79">
        <v>24.15</v>
      </c>
      <c r="G28" s="60">
        <v>0.25</v>
      </c>
      <c r="H28" s="81">
        <f>F28*(1-G28)</f>
        <v>18.112499999999997</v>
      </c>
      <c r="I28" s="114">
        <f>H28*E28</f>
        <v>2716.8749999999995</v>
      </c>
      <c r="J28" s="97"/>
      <c r="K28" s="93">
        <v>2</v>
      </c>
      <c r="M28" s="36" t="s">
        <v>28</v>
      </c>
      <c r="N28" s="69"/>
      <c r="O28" s="69"/>
      <c r="P28" s="69"/>
      <c r="Q28" s="69"/>
      <c r="R28" s="69"/>
    </row>
    <row r="29" spans="2:18" ht="25.05" customHeight="1" x14ac:dyDescent="0.3">
      <c r="B29" s="115" t="s">
        <v>60</v>
      </c>
      <c r="C29" s="116" t="s">
        <v>60</v>
      </c>
      <c r="D29" s="117" t="s">
        <v>60</v>
      </c>
      <c r="E29" s="84">
        <v>23</v>
      </c>
      <c r="F29" s="79">
        <v>14.25</v>
      </c>
      <c r="G29" s="60">
        <v>0.1</v>
      </c>
      <c r="H29" s="81">
        <f t="shared" ref="H29:H35" si="3">F29*(1-G29)</f>
        <v>12.825000000000001</v>
      </c>
      <c r="I29" s="114">
        <f t="shared" ref="I29:I35" si="4">H29*E29</f>
        <v>294.97500000000002</v>
      </c>
      <c r="J29" s="97"/>
      <c r="K29" s="93">
        <v>2</v>
      </c>
      <c r="M29" s="36"/>
    </row>
    <row r="30" spans="2:18" ht="25.05" customHeight="1" x14ac:dyDescent="0.3">
      <c r="B30" s="115" t="s">
        <v>61</v>
      </c>
      <c r="C30" s="116" t="s">
        <v>61</v>
      </c>
      <c r="D30" s="117" t="s">
        <v>61</v>
      </c>
      <c r="E30" s="85">
        <v>88</v>
      </c>
      <c r="F30" s="59">
        <v>14.25</v>
      </c>
      <c r="G30" s="60">
        <v>0.09</v>
      </c>
      <c r="H30" s="81">
        <f t="shared" si="3"/>
        <v>12.967500000000001</v>
      </c>
      <c r="I30" s="114">
        <f t="shared" si="4"/>
        <v>1141.1400000000001</v>
      </c>
      <c r="J30" s="97"/>
      <c r="K30" s="93">
        <v>2</v>
      </c>
      <c r="M30" s="36" t="s">
        <v>32</v>
      </c>
      <c r="N30" s="69"/>
      <c r="O30" s="69"/>
      <c r="P30" s="69"/>
      <c r="Q30" s="69"/>
      <c r="R30" s="69"/>
    </row>
    <row r="31" spans="2:18" ht="25.05" customHeight="1" x14ac:dyDescent="0.3">
      <c r="B31" s="115" t="s">
        <v>62</v>
      </c>
      <c r="C31" s="116" t="s">
        <v>62</v>
      </c>
      <c r="D31" s="117" t="s">
        <v>62</v>
      </c>
      <c r="E31" s="85">
        <v>100</v>
      </c>
      <c r="F31" s="59">
        <v>133.88</v>
      </c>
      <c r="G31" s="60"/>
      <c r="H31" s="81">
        <f t="shared" si="3"/>
        <v>133.88</v>
      </c>
      <c r="I31" s="114">
        <f t="shared" si="4"/>
        <v>13388</v>
      </c>
      <c r="J31" s="97"/>
      <c r="K31" s="93">
        <v>2</v>
      </c>
      <c r="M31" s="36"/>
    </row>
    <row r="32" spans="2:18" ht="25.05" customHeight="1" x14ac:dyDescent="0.3">
      <c r="B32" s="115" t="s">
        <v>63</v>
      </c>
      <c r="C32" s="116" t="s">
        <v>63</v>
      </c>
      <c r="D32" s="117" t="s">
        <v>63</v>
      </c>
      <c r="E32" s="84">
        <v>50</v>
      </c>
      <c r="F32" s="79">
        <v>157.5</v>
      </c>
      <c r="G32" s="60"/>
      <c r="H32" s="81">
        <f t="shared" si="3"/>
        <v>157.5</v>
      </c>
      <c r="I32" s="114">
        <f t="shared" si="4"/>
        <v>7875</v>
      </c>
      <c r="J32" s="97"/>
      <c r="K32" s="93">
        <v>2</v>
      </c>
      <c r="M32" s="36" t="s">
        <v>29</v>
      </c>
      <c r="N32" s="69"/>
      <c r="O32" s="69"/>
      <c r="P32" s="69"/>
      <c r="Q32" s="69"/>
      <c r="R32" s="69"/>
    </row>
    <row r="33" spans="2:18" ht="25.05" customHeight="1" x14ac:dyDescent="0.3">
      <c r="B33" s="115" t="s">
        <v>64</v>
      </c>
      <c r="C33" s="116" t="s">
        <v>64</v>
      </c>
      <c r="D33" s="117" t="s">
        <v>64</v>
      </c>
      <c r="E33" s="84">
        <v>60</v>
      </c>
      <c r="F33" s="79">
        <v>14.4</v>
      </c>
      <c r="G33" s="60">
        <v>0.11</v>
      </c>
      <c r="H33" s="81">
        <f t="shared" si="3"/>
        <v>12.816000000000001</v>
      </c>
      <c r="I33" s="114">
        <f t="shared" si="4"/>
        <v>768.96</v>
      </c>
      <c r="J33" s="97"/>
      <c r="K33" s="93">
        <v>2</v>
      </c>
      <c r="M33" s="36"/>
    </row>
    <row r="34" spans="2:18" ht="25.05" customHeight="1" x14ac:dyDescent="0.3">
      <c r="B34" s="115" t="s">
        <v>65</v>
      </c>
      <c r="C34" s="116" t="s">
        <v>65</v>
      </c>
      <c r="D34" s="117" t="s">
        <v>65</v>
      </c>
      <c r="E34" s="85">
        <v>30</v>
      </c>
      <c r="F34" s="59">
        <v>23.55</v>
      </c>
      <c r="G34" s="60"/>
      <c r="H34" s="81">
        <f t="shared" si="3"/>
        <v>23.55</v>
      </c>
      <c r="I34" s="114">
        <f t="shared" si="4"/>
        <v>706.5</v>
      </c>
      <c r="J34" s="97"/>
      <c r="K34" s="93">
        <v>2</v>
      </c>
      <c r="M34" s="36" t="s">
        <v>30</v>
      </c>
      <c r="N34" s="69"/>
      <c r="O34" s="69"/>
      <c r="P34" s="69"/>
      <c r="Q34" s="69"/>
      <c r="R34" s="69"/>
    </row>
    <row r="35" spans="2:18" ht="25.05" customHeight="1" x14ac:dyDescent="0.3">
      <c r="B35" s="115" t="s">
        <v>66</v>
      </c>
      <c r="C35" s="116" t="s">
        <v>66</v>
      </c>
      <c r="D35" s="117" t="s">
        <v>66</v>
      </c>
      <c r="E35" s="85">
        <v>120</v>
      </c>
      <c r="F35" s="59">
        <v>43.35</v>
      </c>
      <c r="G35" s="60">
        <v>0.05</v>
      </c>
      <c r="H35" s="81">
        <f t="shared" si="3"/>
        <v>41.182499999999997</v>
      </c>
      <c r="I35" s="114">
        <f t="shared" si="4"/>
        <v>4941.8999999999996</v>
      </c>
      <c r="J35" s="97"/>
      <c r="K35" s="93">
        <v>2</v>
      </c>
      <c r="M35" s="36"/>
    </row>
    <row r="36" spans="2:18" ht="25.05" customHeight="1" x14ac:dyDescent="0.3">
      <c r="B36" s="41"/>
      <c r="C36" s="29"/>
      <c r="D36" s="29"/>
      <c r="E36" s="28"/>
      <c r="F36" s="40" t="s">
        <v>8</v>
      </c>
      <c r="G36" s="25"/>
      <c r="H36" s="14"/>
      <c r="I36" s="96">
        <f>SUM(I30:I35)</f>
        <v>28821.5</v>
      </c>
      <c r="J36" s="97"/>
      <c r="K36" s="94"/>
      <c r="M36" s="36" t="s">
        <v>33</v>
      </c>
      <c r="N36" s="69"/>
      <c r="O36" s="69"/>
      <c r="P36" s="69"/>
      <c r="Q36" s="69"/>
      <c r="R36" s="69"/>
    </row>
    <row r="37" spans="2:18" ht="25.05" customHeight="1" x14ac:dyDescent="0.3">
      <c r="B37" s="15"/>
      <c r="C37" s="28"/>
      <c r="D37" s="28"/>
      <c r="E37" s="28"/>
      <c r="F37" s="39" t="s">
        <v>24</v>
      </c>
      <c r="G37" s="61">
        <v>0.09</v>
      </c>
      <c r="H37" s="17"/>
      <c r="I37" s="96">
        <f>I36*G37</f>
        <v>2593.9349999999999</v>
      </c>
      <c r="J37" s="97"/>
      <c r="K37" s="94"/>
      <c r="M37" s="36"/>
    </row>
    <row r="38" spans="2:18" ht="19.95" customHeight="1" x14ac:dyDescent="0.3">
      <c r="B38" s="108" t="s">
        <v>21</v>
      </c>
      <c r="C38" s="109"/>
      <c r="D38" s="110"/>
      <c r="E38" s="28"/>
      <c r="F38" s="39" t="s">
        <v>18</v>
      </c>
      <c r="G38" s="4"/>
      <c r="H38" s="20"/>
      <c r="I38" s="96">
        <f>I36-I37</f>
        <v>26227.564999999999</v>
      </c>
      <c r="J38" s="97"/>
      <c r="K38" s="94"/>
      <c r="M38" s="36" t="s">
        <v>34</v>
      </c>
      <c r="N38" s="69"/>
      <c r="O38" s="69"/>
      <c r="P38" s="69"/>
      <c r="Q38" s="69"/>
      <c r="R38" s="69"/>
    </row>
    <row r="39" spans="2:18" ht="19.95" customHeight="1" x14ac:dyDescent="0.3">
      <c r="B39" s="45" t="s">
        <v>22</v>
      </c>
      <c r="C39" s="49" t="s">
        <v>23</v>
      </c>
      <c r="D39" s="49" t="s">
        <v>12</v>
      </c>
      <c r="E39" s="51"/>
      <c r="F39" s="51" t="s">
        <v>9</v>
      </c>
      <c r="G39" s="62">
        <v>0.02</v>
      </c>
      <c r="H39" s="21"/>
      <c r="I39" s="96">
        <f>I38*G39</f>
        <v>524.55129999999997</v>
      </c>
      <c r="J39" s="97"/>
      <c r="K39" s="94"/>
    </row>
    <row r="40" spans="2:18" ht="19.95" customHeight="1" x14ac:dyDescent="0.3">
      <c r="B40" s="63"/>
      <c r="C40" s="86">
        <v>5.5E-2</v>
      </c>
      <c r="D40" s="64">
        <f>B40*C40</f>
        <v>0</v>
      </c>
      <c r="E40" s="52"/>
      <c r="F40" s="53" t="s">
        <v>11</v>
      </c>
      <c r="G40" s="4"/>
      <c r="H40" s="20"/>
      <c r="I40" s="96">
        <f>I38-I39</f>
        <v>25703.0137</v>
      </c>
      <c r="J40" s="97"/>
      <c r="K40" s="94"/>
    </row>
    <row r="41" spans="2:18" ht="19.95" customHeight="1" x14ac:dyDescent="0.3">
      <c r="B41" s="63">
        <f>I40</f>
        <v>25703.0137</v>
      </c>
      <c r="C41" s="95">
        <v>0.2</v>
      </c>
      <c r="D41" s="64">
        <f>B41*C41</f>
        <v>5140.6027400000003</v>
      </c>
      <c r="E41" s="51"/>
      <c r="F41" s="111" t="s">
        <v>12</v>
      </c>
      <c r="G41" s="112"/>
      <c r="H41" s="113"/>
      <c r="I41" s="114">
        <f>D40+D41</f>
        <v>5140.6027400000003</v>
      </c>
      <c r="J41" s="97"/>
      <c r="K41" s="94"/>
    </row>
    <row r="42" spans="2:18" ht="19.95" customHeight="1" x14ac:dyDescent="0.3">
      <c r="B42" s="42"/>
      <c r="C42" s="43"/>
      <c r="D42" s="44"/>
      <c r="E42" s="52"/>
      <c r="F42" s="54" t="s">
        <v>13</v>
      </c>
      <c r="G42" s="55"/>
      <c r="H42" s="56"/>
      <c r="I42" s="96">
        <f>I40+I41</f>
        <v>30843.616439999998</v>
      </c>
      <c r="J42" s="97"/>
      <c r="K42" s="94"/>
    </row>
    <row r="1048348" spans="10:11" s="1" customFormat="1" ht="12.75" customHeight="1" x14ac:dyDescent="0.25">
      <c r="J1048348" s="71"/>
      <c r="K1048348" s="90"/>
    </row>
    <row r="1048349" spans="10:11" s="1" customFormat="1" ht="12.75" customHeight="1" x14ac:dyDescent="0.25">
      <c r="J1048349" s="71"/>
      <c r="K1048349" s="90"/>
    </row>
    <row r="1048350" spans="10:11" s="1" customFormat="1" ht="12.75" customHeight="1" x14ac:dyDescent="0.25">
      <c r="J1048350" s="71"/>
      <c r="K1048350" s="90"/>
    </row>
    <row r="1048351" spans="10:11" s="1" customFormat="1" ht="12.75" customHeight="1" x14ac:dyDescent="0.25">
      <c r="J1048351" s="71"/>
      <c r="K1048351" s="90"/>
    </row>
    <row r="1048352" spans="10:11" s="1" customFormat="1" ht="12.75" customHeight="1" x14ac:dyDescent="0.25">
      <c r="J1048352" s="71"/>
      <c r="K1048352" s="90"/>
    </row>
    <row r="1048353" spans="10:11" s="1" customFormat="1" ht="12.75" customHeight="1" x14ac:dyDescent="0.25">
      <c r="J1048353" s="71"/>
      <c r="K1048353" s="90"/>
    </row>
    <row r="1048354" spans="10:11" s="1" customFormat="1" ht="12.75" customHeight="1" x14ac:dyDescent="0.25">
      <c r="J1048354" s="71"/>
      <c r="K1048354" s="90"/>
    </row>
    <row r="1048355" spans="10:11" s="1" customFormat="1" ht="12.75" customHeight="1" x14ac:dyDescent="0.25">
      <c r="J1048355" s="71"/>
      <c r="K1048355" s="90"/>
    </row>
    <row r="1048356" spans="10:11" s="1" customFormat="1" ht="12.75" customHeight="1" x14ac:dyDescent="0.25">
      <c r="J1048356" s="71"/>
      <c r="K1048356" s="90"/>
    </row>
    <row r="1048357" spans="10:11" s="1" customFormat="1" ht="12.75" customHeight="1" x14ac:dyDescent="0.25">
      <c r="J1048357" s="71"/>
      <c r="K1048357" s="90"/>
    </row>
    <row r="1048358" spans="10:11" s="1" customFormat="1" ht="12.75" customHeight="1" x14ac:dyDescent="0.25">
      <c r="J1048358" s="71"/>
      <c r="K1048358" s="90"/>
    </row>
    <row r="1048359" spans="10:11" s="1" customFormat="1" ht="12.75" customHeight="1" x14ac:dyDescent="0.25">
      <c r="J1048359" s="71"/>
      <c r="K1048359" s="90"/>
    </row>
    <row r="1048360" spans="10:11" s="1" customFormat="1" ht="12.75" customHeight="1" x14ac:dyDescent="0.25">
      <c r="J1048360" s="71"/>
      <c r="K1048360" s="90"/>
    </row>
    <row r="1048361" spans="10:11" s="1" customFormat="1" ht="12.75" customHeight="1" x14ac:dyDescent="0.25">
      <c r="J1048361" s="71"/>
      <c r="K1048361" s="90"/>
    </row>
    <row r="1048362" spans="10:11" s="1" customFormat="1" ht="12.75" customHeight="1" x14ac:dyDescent="0.25">
      <c r="J1048362" s="71"/>
      <c r="K1048362" s="90"/>
    </row>
    <row r="1048363" spans="10:11" s="1" customFormat="1" ht="12.75" customHeight="1" x14ac:dyDescent="0.25">
      <c r="J1048363" s="71"/>
      <c r="K1048363" s="90"/>
    </row>
    <row r="1048364" spans="10:11" s="1" customFormat="1" ht="12.75" customHeight="1" x14ac:dyDescent="0.25">
      <c r="J1048364" s="71"/>
      <c r="K1048364" s="90"/>
    </row>
    <row r="1048365" spans="10:11" s="1" customFormat="1" ht="12.75" customHeight="1" x14ac:dyDescent="0.25">
      <c r="J1048365" s="71"/>
      <c r="K1048365" s="90"/>
    </row>
    <row r="1048366" spans="10:11" s="1" customFormat="1" ht="12.75" customHeight="1" x14ac:dyDescent="0.25">
      <c r="J1048366" s="71"/>
      <c r="K1048366" s="90"/>
    </row>
    <row r="1048367" spans="10:11" s="1" customFormat="1" ht="12.75" customHeight="1" x14ac:dyDescent="0.25">
      <c r="J1048367" s="71"/>
      <c r="K1048367" s="90"/>
    </row>
    <row r="1048368" spans="10:11" s="1" customFormat="1" ht="12.75" customHeight="1" x14ac:dyDescent="0.25">
      <c r="J1048368" s="71"/>
      <c r="K1048368" s="90"/>
    </row>
    <row r="1048369" spans="10:11" s="1" customFormat="1" ht="12.75" customHeight="1" x14ac:dyDescent="0.25">
      <c r="J1048369" s="71"/>
      <c r="K1048369" s="90"/>
    </row>
    <row r="1048370" spans="10:11" s="1" customFormat="1" ht="12.75" customHeight="1" x14ac:dyDescent="0.25">
      <c r="J1048370" s="71"/>
      <c r="K1048370" s="90"/>
    </row>
    <row r="1048371" spans="10:11" s="1" customFormat="1" ht="12.75" customHeight="1" x14ac:dyDescent="0.25">
      <c r="J1048371" s="71"/>
      <c r="K1048371" s="90"/>
    </row>
    <row r="1048372" spans="10:11" s="1" customFormat="1" ht="12.75" customHeight="1" x14ac:dyDescent="0.25">
      <c r="J1048372" s="71"/>
      <c r="K1048372" s="90"/>
    </row>
    <row r="1048373" spans="10:11" s="1" customFormat="1" ht="12.75" customHeight="1" x14ac:dyDescent="0.25">
      <c r="J1048373" s="71"/>
      <c r="K1048373" s="90"/>
    </row>
    <row r="1048374" spans="10:11" s="1" customFormat="1" ht="12.75" customHeight="1" x14ac:dyDescent="0.25">
      <c r="J1048374" s="71"/>
      <c r="K1048374" s="90"/>
    </row>
    <row r="1048375" spans="10:11" s="1" customFormat="1" ht="12.75" customHeight="1" x14ac:dyDescent="0.25">
      <c r="J1048375" s="71"/>
      <c r="K1048375" s="90"/>
    </row>
    <row r="1048376" spans="10:11" s="1" customFormat="1" ht="12.75" customHeight="1" x14ac:dyDescent="0.25">
      <c r="J1048376" s="71"/>
      <c r="K1048376" s="90"/>
    </row>
    <row r="1048377" spans="10:11" s="1" customFormat="1" ht="12.75" customHeight="1" x14ac:dyDescent="0.25">
      <c r="J1048377" s="71"/>
      <c r="K1048377" s="90"/>
    </row>
    <row r="1048378" spans="10:11" s="1" customFormat="1" ht="12.75" customHeight="1" x14ac:dyDescent="0.25">
      <c r="J1048378" s="71"/>
      <c r="K1048378" s="90"/>
    </row>
    <row r="1048379" spans="10:11" s="1" customFormat="1" ht="12.75" customHeight="1" x14ac:dyDescent="0.25">
      <c r="J1048379" s="71"/>
      <c r="K1048379" s="90"/>
    </row>
    <row r="1048380" spans="10:11" s="1" customFormat="1" ht="12.75" customHeight="1" x14ac:dyDescent="0.25">
      <c r="J1048380" s="71"/>
      <c r="K1048380" s="90"/>
    </row>
    <row r="1048381" spans="10:11" s="1" customFormat="1" ht="12.75" customHeight="1" x14ac:dyDescent="0.25">
      <c r="J1048381" s="71"/>
      <c r="K1048381" s="90"/>
    </row>
    <row r="1048382" spans="10:11" s="1" customFormat="1" ht="12.75" customHeight="1" x14ac:dyDescent="0.25">
      <c r="J1048382" s="71"/>
      <c r="K1048382" s="90"/>
    </row>
    <row r="1048383" spans="10:11" s="1" customFormat="1" ht="12.75" customHeight="1" x14ac:dyDescent="0.25">
      <c r="J1048383" s="71"/>
      <c r="K1048383" s="90"/>
    </row>
    <row r="1048384" spans="10:11" s="1" customFormat="1" ht="12.75" customHeight="1" x14ac:dyDescent="0.25">
      <c r="J1048384" s="71"/>
      <c r="K1048384" s="90"/>
    </row>
    <row r="1048385" spans="10:11" s="1" customFormat="1" ht="12.75" customHeight="1" x14ac:dyDescent="0.25">
      <c r="J1048385" s="71"/>
      <c r="K1048385" s="90"/>
    </row>
    <row r="1048386" spans="10:11" s="1" customFormat="1" ht="12.75" customHeight="1" x14ac:dyDescent="0.25">
      <c r="J1048386" s="71"/>
      <c r="K1048386" s="90"/>
    </row>
    <row r="1048387" spans="10:11" s="1" customFormat="1" ht="12.75" customHeight="1" x14ac:dyDescent="0.25">
      <c r="J1048387" s="71"/>
      <c r="K1048387" s="90"/>
    </row>
    <row r="1048388" spans="10:11" s="1" customFormat="1" ht="12.75" customHeight="1" x14ac:dyDescent="0.25">
      <c r="J1048388" s="71"/>
      <c r="K1048388" s="90"/>
    </row>
    <row r="1048389" spans="10:11" s="1" customFormat="1" ht="12.75" customHeight="1" x14ac:dyDescent="0.25">
      <c r="J1048389" s="71"/>
      <c r="K1048389" s="90"/>
    </row>
    <row r="1048390" spans="10:11" s="1" customFormat="1" ht="12.75" customHeight="1" x14ac:dyDescent="0.25">
      <c r="J1048390" s="71"/>
      <c r="K1048390" s="90"/>
    </row>
    <row r="1048391" spans="10:11" s="1" customFormat="1" ht="12.75" customHeight="1" x14ac:dyDescent="0.25">
      <c r="J1048391" s="71"/>
      <c r="K1048391" s="90"/>
    </row>
    <row r="1048392" spans="10:11" s="1" customFormat="1" ht="12.75" customHeight="1" x14ac:dyDescent="0.25">
      <c r="J1048392" s="71"/>
      <c r="K1048392" s="90"/>
    </row>
    <row r="1048393" spans="10:11" s="1" customFormat="1" ht="12.75" customHeight="1" x14ac:dyDescent="0.25">
      <c r="J1048393" s="71"/>
      <c r="K1048393" s="90"/>
    </row>
    <row r="1048394" spans="10:11" s="1" customFormat="1" ht="12.75" customHeight="1" x14ac:dyDescent="0.25">
      <c r="J1048394" s="71"/>
      <c r="K1048394" s="90"/>
    </row>
    <row r="1048395" spans="10:11" s="1" customFormat="1" ht="12.75" customHeight="1" x14ac:dyDescent="0.25">
      <c r="J1048395" s="71"/>
      <c r="K1048395" s="90"/>
    </row>
    <row r="1048396" spans="10:11" s="1" customFormat="1" ht="12.75" customHeight="1" x14ac:dyDescent="0.25">
      <c r="J1048396" s="71"/>
      <c r="K1048396" s="90"/>
    </row>
    <row r="1048397" spans="10:11" s="1" customFormat="1" ht="12.75" customHeight="1" x14ac:dyDescent="0.25">
      <c r="J1048397" s="71"/>
      <c r="K1048397" s="90"/>
    </row>
    <row r="1048398" spans="10:11" s="1" customFormat="1" ht="12.75" customHeight="1" x14ac:dyDescent="0.25">
      <c r="J1048398" s="71"/>
      <c r="K1048398" s="90"/>
    </row>
    <row r="1048399" spans="10:11" s="1" customFormat="1" ht="12.75" customHeight="1" x14ac:dyDescent="0.25">
      <c r="J1048399" s="71"/>
      <c r="K1048399" s="90"/>
    </row>
    <row r="1048400" spans="10:11" s="1" customFormat="1" ht="12.75" customHeight="1" x14ac:dyDescent="0.25">
      <c r="J1048400" s="71"/>
      <c r="K1048400" s="90"/>
    </row>
    <row r="1048401" spans="10:11" s="1" customFormat="1" ht="12.75" customHeight="1" x14ac:dyDescent="0.25">
      <c r="J1048401" s="71"/>
      <c r="K1048401" s="90"/>
    </row>
    <row r="1048402" spans="10:11" s="1" customFormat="1" ht="12.75" customHeight="1" x14ac:dyDescent="0.25">
      <c r="J1048402" s="71"/>
      <c r="K1048402" s="90"/>
    </row>
    <row r="1048403" spans="10:11" s="1" customFormat="1" ht="12.75" customHeight="1" x14ac:dyDescent="0.25">
      <c r="J1048403" s="71"/>
      <c r="K1048403" s="90"/>
    </row>
    <row r="1048404" spans="10:11" s="1" customFormat="1" ht="12.75" customHeight="1" x14ac:dyDescent="0.25">
      <c r="J1048404" s="71"/>
      <c r="K1048404" s="90"/>
    </row>
    <row r="1048405" spans="10:11" s="1" customFormat="1" ht="12.75" customHeight="1" x14ac:dyDescent="0.25">
      <c r="J1048405" s="71"/>
      <c r="K1048405" s="90"/>
    </row>
    <row r="1048406" spans="10:11" s="1" customFormat="1" ht="12.75" customHeight="1" x14ac:dyDescent="0.25">
      <c r="J1048406" s="71"/>
      <c r="K1048406" s="90"/>
    </row>
    <row r="1048407" spans="10:11" s="1" customFormat="1" ht="12.75" customHeight="1" x14ac:dyDescent="0.25">
      <c r="J1048407" s="71"/>
      <c r="K1048407" s="90"/>
    </row>
    <row r="1048408" spans="10:11" s="1" customFormat="1" ht="12.75" customHeight="1" x14ac:dyDescent="0.25">
      <c r="J1048408" s="71"/>
      <c r="K1048408" s="90"/>
    </row>
    <row r="1048409" spans="10:11" s="1" customFormat="1" ht="12.75" customHeight="1" x14ac:dyDescent="0.25">
      <c r="J1048409" s="71"/>
      <c r="K1048409" s="90"/>
    </row>
    <row r="1048410" spans="10:11" s="1" customFormat="1" ht="12.75" customHeight="1" x14ac:dyDescent="0.25">
      <c r="J1048410" s="71"/>
      <c r="K1048410" s="90"/>
    </row>
    <row r="1048411" spans="10:11" s="1" customFormat="1" ht="12.75" customHeight="1" x14ac:dyDescent="0.25">
      <c r="J1048411" s="71"/>
      <c r="K1048411" s="90"/>
    </row>
    <row r="1048412" spans="10:11" s="1" customFormat="1" ht="12.75" customHeight="1" x14ac:dyDescent="0.25">
      <c r="J1048412" s="71"/>
      <c r="K1048412" s="90"/>
    </row>
    <row r="1048413" spans="10:11" s="1" customFormat="1" ht="12.75" customHeight="1" x14ac:dyDescent="0.25">
      <c r="J1048413" s="71"/>
      <c r="K1048413" s="90"/>
    </row>
    <row r="1048414" spans="10:11" s="1" customFormat="1" ht="12.75" customHeight="1" x14ac:dyDescent="0.25">
      <c r="J1048414" s="71"/>
      <c r="K1048414" s="90"/>
    </row>
    <row r="1048415" spans="10:11" s="1" customFormat="1" ht="12.75" customHeight="1" x14ac:dyDescent="0.25">
      <c r="J1048415" s="71"/>
      <c r="K1048415" s="90"/>
    </row>
    <row r="1048416" spans="10:11" s="1" customFormat="1" ht="12.75" customHeight="1" x14ac:dyDescent="0.25">
      <c r="J1048416" s="71"/>
      <c r="K1048416" s="90"/>
    </row>
    <row r="1048417" spans="10:11" s="1" customFormat="1" ht="12.75" customHeight="1" x14ac:dyDescent="0.25">
      <c r="J1048417" s="71"/>
      <c r="K1048417" s="90"/>
    </row>
    <row r="1048418" spans="10:11" s="1" customFormat="1" ht="12.75" customHeight="1" x14ac:dyDescent="0.25">
      <c r="J1048418" s="71"/>
      <c r="K1048418" s="90"/>
    </row>
  </sheetData>
  <mergeCells count="34">
    <mergeCell ref="B3:H3"/>
    <mergeCell ref="B7:H7"/>
    <mergeCell ref="B28:D28"/>
    <mergeCell ref="I28:J28"/>
    <mergeCell ref="B29:D29"/>
    <mergeCell ref="I29:J29"/>
    <mergeCell ref="B24:I24"/>
    <mergeCell ref="B4:H4"/>
    <mergeCell ref="B5:H5"/>
    <mergeCell ref="B30:D30"/>
    <mergeCell ref="I30:J30"/>
    <mergeCell ref="I37:J37"/>
    <mergeCell ref="B31:D31"/>
    <mergeCell ref="I31:J31"/>
    <mergeCell ref="B32:D32"/>
    <mergeCell ref="I32:J32"/>
    <mergeCell ref="B33:D33"/>
    <mergeCell ref="I33:J33"/>
    <mergeCell ref="I42:J42"/>
    <mergeCell ref="I27:J27"/>
    <mergeCell ref="B27:D27"/>
    <mergeCell ref="B26:J26"/>
    <mergeCell ref="B23:I23"/>
    <mergeCell ref="B38:D38"/>
    <mergeCell ref="I38:J38"/>
    <mergeCell ref="I39:J39"/>
    <mergeCell ref="I40:J40"/>
    <mergeCell ref="F41:H41"/>
    <mergeCell ref="I41:J41"/>
    <mergeCell ref="B34:D34"/>
    <mergeCell ref="I34:J34"/>
    <mergeCell ref="B35:D35"/>
    <mergeCell ref="I35:J35"/>
    <mergeCell ref="I36:J36"/>
  </mergeCells>
  <printOptions horizontalCentered="1" verticalCentered="1" headings="1"/>
  <pageMargins left="0.19685039370078741" right="0.19685039370078741" top="0.39370078740157483" bottom="0.39370078740157483" header="0.19685039370078741" footer="0.19685039370078741"/>
  <pageSetup paperSize="9" scale="68" pageOrder="overThenDown" orientation="landscape" useFirstPageNumber="1" r:id="rId1"/>
  <headerFooter alignWithMargins="0">
    <oddFooter>&amp;L&amp;8 &amp;G CERPEG 2020 | Co-Intervention Maths &amp;CLA FACTURATION
&amp;A&amp;R&amp;8&amp;P</oddFooter>
  </headerFooter>
  <ignoredErrors>
    <ignoredError sqref="H17 I38:I39" formula="1"/>
  </ignoredError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140024-C908-4D89-92D4-F333AC3228C1}">
  <sheetPr>
    <tabColor theme="9" tint="-0.249977111117893"/>
    <pageSetUpPr fitToPage="1"/>
  </sheetPr>
  <dimension ref="B2:AME1048418"/>
  <sheetViews>
    <sheetView showGridLines="0" view="pageBreakPreview" topLeftCell="A4" zoomScale="60" zoomScaleNormal="100" workbookViewId="0">
      <selection activeCell="B27" sqref="B27:D27"/>
    </sheetView>
  </sheetViews>
  <sheetFormatPr baseColWidth="10" defaultRowHeight="14.1" customHeight="1" x14ac:dyDescent="0.3"/>
  <cols>
    <col min="1" max="1" width="3.69921875" style="2" customWidth="1"/>
    <col min="2" max="2" width="34.8984375" style="1" customWidth="1"/>
    <col min="3" max="3" width="7.796875" style="1" customWidth="1"/>
    <col min="4" max="4" width="14.5" style="1" customWidth="1"/>
    <col min="5" max="5" width="9" style="1" customWidth="1"/>
    <col min="6" max="6" width="12.5" style="1" customWidth="1"/>
    <col min="7" max="7" width="10" style="1" customWidth="1"/>
    <col min="8" max="8" width="12.5" style="1" customWidth="1"/>
    <col min="9" max="9" width="5.3984375" style="1" customWidth="1"/>
    <col min="10" max="10" width="11.8984375" style="71" customWidth="1"/>
    <col min="11" max="11" width="4.3984375" style="71" customWidth="1"/>
    <col min="12" max="12" width="5.5" style="1" customWidth="1"/>
    <col min="13" max="1019" width="10.69921875" style="1" customWidth="1"/>
    <col min="1020" max="16384" width="11.19921875" style="2"/>
  </cols>
  <sheetData>
    <row r="2" spans="2:1019" s="37" customFormat="1" ht="32.4" customHeight="1" x14ac:dyDescent="0.35">
      <c r="B2" s="82" t="s">
        <v>58</v>
      </c>
      <c r="C2" s="34"/>
      <c r="D2" s="34"/>
      <c r="E2" s="34"/>
      <c r="F2" s="38" t="s">
        <v>14</v>
      </c>
      <c r="G2" s="34"/>
      <c r="H2" s="35"/>
      <c r="I2" s="36"/>
      <c r="J2" s="71"/>
      <c r="K2" s="71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36"/>
      <c r="AS2" s="36"/>
      <c r="AT2" s="36"/>
      <c r="AU2" s="36"/>
      <c r="AV2" s="36"/>
      <c r="AW2" s="36"/>
      <c r="AX2" s="36"/>
      <c r="AY2" s="36"/>
      <c r="AZ2" s="36"/>
      <c r="BA2" s="36"/>
      <c r="BB2" s="36"/>
      <c r="BC2" s="36"/>
      <c r="BD2" s="36"/>
      <c r="BE2" s="36"/>
      <c r="BF2" s="36"/>
      <c r="BG2" s="36"/>
      <c r="BH2" s="36"/>
      <c r="BI2" s="36"/>
      <c r="BJ2" s="36"/>
      <c r="BK2" s="36"/>
      <c r="BL2" s="36"/>
      <c r="BM2" s="36"/>
      <c r="BN2" s="36"/>
      <c r="BO2" s="36"/>
      <c r="BP2" s="36"/>
      <c r="BQ2" s="36"/>
      <c r="BR2" s="36"/>
      <c r="BS2" s="36"/>
      <c r="BT2" s="36"/>
      <c r="BU2" s="36"/>
      <c r="BV2" s="36"/>
      <c r="BW2" s="36"/>
      <c r="BX2" s="36"/>
      <c r="BY2" s="36"/>
      <c r="BZ2" s="36"/>
      <c r="CA2" s="36"/>
      <c r="CB2" s="36"/>
      <c r="CC2" s="36"/>
      <c r="CD2" s="36"/>
      <c r="CE2" s="36"/>
      <c r="CF2" s="36"/>
      <c r="CG2" s="36"/>
      <c r="CH2" s="36"/>
      <c r="CI2" s="36"/>
      <c r="CJ2" s="36"/>
      <c r="CK2" s="36"/>
      <c r="CL2" s="36"/>
      <c r="CM2" s="36"/>
      <c r="CN2" s="36"/>
      <c r="CO2" s="36"/>
      <c r="CP2" s="36"/>
      <c r="CQ2" s="36"/>
      <c r="CR2" s="36"/>
      <c r="CS2" s="36"/>
      <c r="CT2" s="36"/>
      <c r="CU2" s="36"/>
      <c r="CV2" s="36"/>
      <c r="CW2" s="36"/>
      <c r="CX2" s="36"/>
      <c r="CY2" s="36"/>
      <c r="CZ2" s="36"/>
      <c r="DA2" s="36"/>
      <c r="DB2" s="36"/>
      <c r="DC2" s="36"/>
      <c r="DD2" s="36"/>
      <c r="DE2" s="36"/>
      <c r="DF2" s="36"/>
      <c r="DG2" s="36"/>
      <c r="DH2" s="36"/>
      <c r="DI2" s="36"/>
      <c r="DJ2" s="36"/>
      <c r="DK2" s="36"/>
      <c r="DL2" s="36"/>
      <c r="DM2" s="36"/>
      <c r="DN2" s="36"/>
      <c r="DO2" s="36"/>
      <c r="DP2" s="36"/>
      <c r="DQ2" s="36"/>
      <c r="DR2" s="36"/>
      <c r="DS2" s="36"/>
      <c r="DT2" s="36"/>
      <c r="DU2" s="36"/>
      <c r="DV2" s="36"/>
      <c r="DW2" s="36"/>
      <c r="DX2" s="36"/>
      <c r="DY2" s="36"/>
      <c r="DZ2" s="36"/>
      <c r="EA2" s="36"/>
      <c r="EB2" s="36"/>
      <c r="EC2" s="36"/>
      <c r="ED2" s="36"/>
      <c r="EE2" s="36"/>
      <c r="EF2" s="36"/>
      <c r="EG2" s="36"/>
      <c r="EH2" s="36"/>
      <c r="EI2" s="36"/>
      <c r="EJ2" s="36"/>
      <c r="EK2" s="36"/>
      <c r="EL2" s="36"/>
      <c r="EM2" s="36"/>
      <c r="EN2" s="36"/>
      <c r="EO2" s="36"/>
      <c r="EP2" s="36"/>
      <c r="EQ2" s="36"/>
      <c r="ER2" s="36"/>
      <c r="ES2" s="36"/>
      <c r="ET2" s="36"/>
      <c r="EU2" s="36"/>
      <c r="EV2" s="36"/>
      <c r="EW2" s="36"/>
      <c r="EX2" s="36"/>
      <c r="EY2" s="36"/>
      <c r="EZ2" s="36"/>
      <c r="FA2" s="36"/>
      <c r="FB2" s="36"/>
      <c r="FC2" s="36"/>
      <c r="FD2" s="36"/>
      <c r="FE2" s="36"/>
      <c r="FF2" s="36"/>
      <c r="FG2" s="36"/>
      <c r="FH2" s="36"/>
      <c r="FI2" s="36"/>
      <c r="FJ2" s="36"/>
      <c r="FK2" s="36"/>
      <c r="FL2" s="36"/>
      <c r="FM2" s="36"/>
      <c r="FN2" s="36"/>
      <c r="FO2" s="36"/>
      <c r="FP2" s="36"/>
      <c r="FQ2" s="36"/>
      <c r="FR2" s="36"/>
      <c r="FS2" s="36"/>
      <c r="FT2" s="36"/>
      <c r="FU2" s="36"/>
      <c r="FV2" s="36"/>
      <c r="FW2" s="36"/>
      <c r="FX2" s="36"/>
      <c r="FY2" s="36"/>
      <c r="FZ2" s="36"/>
      <c r="GA2" s="36"/>
      <c r="GB2" s="36"/>
      <c r="GC2" s="36"/>
      <c r="GD2" s="36"/>
      <c r="GE2" s="36"/>
      <c r="GF2" s="36"/>
      <c r="GG2" s="36"/>
      <c r="GH2" s="36"/>
      <c r="GI2" s="36"/>
      <c r="GJ2" s="36"/>
      <c r="GK2" s="36"/>
      <c r="GL2" s="36"/>
      <c r="GM2" s="36"/>
      <c r="GN2" s="36"/>
      <c r="GO2" s="36"/>
      <c r="GP2" s="36"/>
      <c r="GQ2" s="36"/>
      <c r="GR2" s="36"/>
      <c r="GS2" s="36"/>
      <c r="GT2" s="36"/>
      <c r="GU2" s="36"/>
      <c r="GV2" s="36"/>
      <c r="GW2" s="36"/>
      <c r="GX2" s="36"/>
      <c r="GY2" s="36"/>
      <c r="GZ2" s="36"/>
      <c r="HA2" s="36"/>
      <c r="HB2" s="36"/>
      <c r="HC2" s="36"/>
      <c r="HD2" s="36"/>
      <c r="HE2" s="36"/>
      <c r="HF2" s="36"/>
      <c r="HG2" s="36"/>
      <c r="HH2" s="36"/>
      <c r="HI2" s="36"/>
      <c r="HJ2" s="36"/>
      <c r="HK2" s="36"/>
      <c r="HL2" s="36"/>
      <c r="HM2" s="36"/>
      <c r="HN2" s="36"/>
      <c r="HO2" s="36"/>
      <c r="HP2" s="36"/>
      <c r="HQ2" s="36"/>
      <c r="HR2" s="36"/>
      <c r="HS2" s="36"/>
      <c r="HT2" s="36"/>
      <c r="HU2" s="36"/>
      <c r="HV2" s="36"/>
      <c r="HW2" s="36"/>
      <c r="HX2" s="36"/>
      <c r="HY2" s="36"/>
      <c r="HZ2" s="36"/>
      <c r="IA2" s="36"/>
      <c r="IB2" s="36"/>
      <c r="IC2" s="36"/>
      <c r="ID2" s="36"/>
      <c r="IE2" s="36"/>
      <c r="IF2" s="36"/>
      <c r="IG2" s="36"/>
      <c r="IH2" s="36"/>
      <c r="II2" s="36"/>
      <c r="IJ2" s="36"/>
      <c r="IK2" s="36"/>
      <c r="IL2" s="36"/>
      <c r="IM2" s="36"/>
      <c r="IN2" s="36"/>
      <c r="IO2" s="36"/>
      <c r="IP2" s="36"/>
      <c r="IQ2" s="36"/>
      <c r="IR2" s="36"/>
      <c r="IS2" s="36"/>
      <c r="IT2" s="36"/>
      <c r="IU2" s="36"/>
      <c r="IV2" s="36"/>
      <c r="IW2" s="36"/>
      <c r="IX2" s="36"/>
      <c r="IY2" s="36"/>
      <c r="IZ2" s="36"/>
      <c r="JA2" s="36"/>
      <c r="JB2" s="36"/>
      <c r="JC2" s="36"/>
      <c r="JD2" s="36"/>
      <c r="JE2" s="36"/>
      <c r="JF2" s="36"/>
      <c r="JG2" s="36"/>
      <c r="JH2" s="36"/>
      <c r="JI2" s="36"/>
      <c r="JJ2" s="36"/>
      <c r="JK2" s="36"/>
      <c r="JL2" s="36"/>
      <c r="JM2" s="36"/>
      <c r="JN2" s="36"/>
      <c r="JO2" s="36"/>
      <c r="JP2" s="36"/>
      <c r="JQ2" s="36"/>
      <c r="JR2" s="36"/>
      <c r="JS2" s="36"/>
      <c r="JT2" s="36"/>
      <c r="JU2" s="36"/>
      <c r="JV2" s="36"/>
      <c r="JW2" s="36"/>
      <c r="JX2" s="36"/>
      <c r="JY2" s="36"/>
      <c r="JZ2" s="36"/>
      <c r="KA2" s="36"/>
      <c r="KB2" s="36"/>
      <c r="KC2" s="36"/>
      <c r="KD2" s="36"/>
      <c r="KE2" s="36"/>
      <c r="KF2" s="36"/>
      <c r="KG2" s="36"/>
      <c r="KH2" s="36"/>
      <c r="KI2" s="36"/>
      <c r="KJ2" s="36"/>
      <c r="KK2" s="36"/>
      <c r="KL2" s="36"/>
      <c r="KM2" s="36"/>
      <c r="KN2" s="36"/>
      <c r="KO2" s="36"/>
      <c r="KP2" s="36"/>
      <c r="KQ2" s="36"/>
      <c r="KR2" s="36"/>
      <c r="KS2" s="36"/>
      <c r="KT2" s="36"/>
      <c r="KU2" s="36"/>
      <c r="KV2" s="36"/>
      <c r="KW2" s="36"/>
      <c r="KX2" s="36"/>
      <c r="KY2" s="36"/>
      <c r="KZ2" s="36"/>
      <c r="LA2" s="36"/>
      <c r="LB2" s="36"/>
      <c r="LC2" s="36"/>
      <c r="LD2" s="36"/>
      <c r="LE2" s="36"/>
      <c r="LF2" s="36"/>
      <c r="LG2" s="36"/>
      <c r="LH2" s="36"/>
      <c r="LI2" s="36"/>
      <c r="LJ2" s="36"/>
      <c r="LK2" s="36"/>
      <c r="LL2" s="36"/>
      <c r="LM2" s="36"/>
      <c r="LN2" s="36"/>
      <c r="LO2" s="36"/>
      <c r="LP2" s="36"/>
      <c r="LQ2" s="36"/>
      <c r="LR2" s="36"/>
      <c r="LS2" s="36"/>
      <c r="LT2" s="36"/>
      <c r="LU2" s="36"/>
      <c r="LV2" s="36"/>
      <c r="LW2" s="36"/>
      <c r="LX2" s="36"/>
      <c r="LY2" s="36"/>
      <c r="LZ2" s="36"/>
      <c r="MA2" s="36"/>
      <c r="MB2" s="36"/>
      <c r="MC2" s="36"/>
      <c r="MD2" s="36"/>
      <c r="ME2" s="36"/>
      <c r="MF2" s="36"/>
      <c r="MG2" s="36"/>
      <c r="MH2" s="36"/>
      <c r="MI2" s="36"/>
      <c r="MJ2" s="36"/>
      <c r="MK2" s="36"/>
      <c r="ML2" s="36"/>
      <c r="MM2" s="36"/>
      <c r="MN2" s="36"/>
      <c r="MO2" s="36"/>
      <c r="MP2" s="36"/>
      <c r="MQ2" s="36"/>
      <c r="MR2" s="36"/>
      <c r="MS2" s="36"/>
      <c r="MT2" s="36"/>
      <c r="MU2" s="36"/>
      <c r="MV2" s="36"/>
      <c r="MW2" s="36"/>
      <c r="MX2" s="36"/>
      <c r="MY2" s="36"/>
      <c r="MZ2" s="36"/>
      <c r="NA2" s="36"/>
      <c r="NB2" s="36"/>
      <c r="NC2" s="36"/>
      <c r="ND2" s="36"/>
      <c r="NE2" s="36"/>
      <c r="NF2" s="36"/>
      <c r="NG2" s="36"/>
      <c r="NH2" s="36"/>
      <c r="NI2" s="36"/>
      <c r="NJ2" s="36"/>
      <c r="NK2" s="36"/>
      <c r="NL2" s="36"/>
      <c r="NM2" s="36"/>
      <c r="NN2" s="36"/>
      <c r="NO2" s="36"/>
      <c r="NP2" s="36"/>
      <c r="NQ2" s="36"/>
      <c r="NR2" s="36"/>
      <c r="NS2" s="36"/>
      <c r="NT2" s="36"/>
      <c r="NU2" s="36"/>
      <c r="NV2" s="36"/>
      <c r="NW2" s="36"/>
      <c r="NX2" s="36"/>
      <c r="NY2" s="36"/>
      <c r="NZ2" s="36"/>
      <c r="OA2" s="36"/>
      <c r="OB2" s="36"/>
      <c r="OC2" s="36"/>
      <c r="OD2" s="36"/>
      <c r="OE2" s="36"/>
      <c r="OF2" s="36"/>
      <c r="OG2" s="36"/>
      <c r="OH2" s="36"/>
      <c r="OI2" s="36"/>
      <c r="OJ2" s="36"/>
      <c r="OK2" s="36"/>
      <c r="OL2" s="36"/>
      <c r="OM2" s="36"/>
      <c r="ON2" s="36"/>
      <c r="OO2" s="36"/>
      <c r="OP2" s="36"/>
      <c r="OQ2" s="36"/>
      <c r="OR2" s="36"/>
      <c r="OS2" s="36"/>
      <c r="OT2" s="36"/>
      <c r="OU2" s="36"/>
      <c r="OV2" s="36"/>
      <c r="OW2" s="36"/>
      <c r="OX2" s="36"/>
      <c r="OY2" s="36"/>
      <c r="OZ2" s="36"/>
      <c r="PA2" s="36"/>
      <c r="PB2" s="36"/>
      <c r="PC2" s="36"/>
      <c r="PD2" s="36"/>
      <c r="PE2" s="36"/>
      <c r="PF2" s="36"/>
      <c r="PG2" s="36"/>
      <c r="PH2" s="36"/>
      <c r="PI2" s="36"/>
      <c r="PJ2" s="36"/>
      <c r="PK2" s="36"/>
      <c r="PL2" s="36"/>
      <c r="PM2" s="36"/>
      <c r="PN2" s="36"/>
      <c r="PO2" s="36"/>
      <c r="PP2" s="36"/>
      <c r="PQ2" s="36"/>
      <c r="PR2" s="36"/>
      <c r="PS2" s="36"/>
      <c r="PT2" s="36"/>
      <c r="PU2" s="36"/>
      <c r="PV2" s="36"/>
      <c r="PW2" s="36"/>
      <c r="PX2" s="36"/>
      <c r="PY2" s="36"/>
      <c r="PZ2" s="36"/>
      <c r="QA2" s="36"/>
      <c r="QB2" s="36"/>
      <c r="QC2" s="36"/>
      <c r="QD2" s="36"/>
      <c r="QE2" s="36"/>
      <c r="QF2" s="36"/>
      <c r="QG2" s="36"/>
      <c r="QH2" s="36"/>
      <c r="QI2" s="36"/>
      <c r="QJ2" s="36"/>
      <c r="QK2" s="36"/>
      <c r="QL2" s="36"/>
      <c r="QM2" s="36"/>
      <c r="QN2" s="36"/>
      <c r="QO2" s="36"/>
      <c r="QP2" s="36"/>
      <c r="QQ2" s="36"/>
      <c r="QR2" s="36"/>
      <c r="QS2" s="36"/>
      <c r="QT2" s="36"/>
      <c r="QU2" s="36"/>
      <c r="QV2" s="36"/>
      <c r="QW2" s="36"/>
      <c r="QX2" s="36"/>
      <c r="QY2" s="36"/>
      <c r="QZ2" s="36"/>
      <c r="RA2" s="36"/>
      <c r="RB2" s="36"/>
      <c r="RC2" s="36"/>
      <c r="RD2" s="36"/>
      <c r="RE2" s="36"/>
      <c r="RF2" s="36"/>
      <c r="RG2" s="36"/>
      <c r="RH2" s="36"/>
      <c r="RI2" s="36"/>
      <c r="RJ2" s="36"/>
      <c r="RK2" s="36"/>
      <c r="RL2" s="36"/>
      <c r="RM2" s="36"/>
      <c r="RN2" s="36"/>
      <c r="RO2" s="36"/>
      <c r="RP2" s="36"/>
      <c r="RQ2" s="36"/>
      <c r="RR2" s="36"/>
      <c r="RS2" s="36"/>
      <c r="RT2" s="36"/>
      <c r="RU2" s="36"/>
      <c r="RV2" s="36"/>
      <c r="RW2" s="36"/>
      <c r="RX2" s="36"/>
      <c r="RY2" s="36"/>
      <c r="RZ2" s="36"/>
      <c r="SA2" s="36"/>
      <c r="SB2" s="36"/>
      <c r="SC2" s="36"/>
      <c r="SD2" s="36"/>
      <c r="SE2" s="36"/>
      <c r="SF2" s="36"/>
      <c r="SG2" s="36"/>
      <c r="SH2" s="36"/>
      <c r="SI2" s="36"/>
      <c r="SJ2" s="36"/>
      <c r="SK2" s="36"/>
      <c r="SL2" s="36"/>
      <c r="SM2" s="36"/>
      <c r="SN2" s="36"/>
      <c r="SO2" s="36"/>
      <c r="SP2" s="36"/>
      <c r="SQ2" s="36"/>
      <c r="SR2" s="36"/>
      <c r="SS2" s="36"/>
      <c r="ST2" s="36"/>
      <c r="SU2" s="36"/>
      <c r="SV2" s="36"/>
      <c r="SW2" s="36"/>
      <c r="SX2" s="36"/>
      <c r="SY2" s="36"/>
      <c r="SZ2" s="36"/>
      <c r="TA2" s="36"/>
      <c r="TB2" s="36"/>
      <c r="TC2" s="36"/>
      <c r="TD2" s="36"/>
      <c r="TE2" s="36"/>
      <c r="TF2" s="36"/>
      <c r="TG2" s="36"/>
      <c r="TH2" s="36"/>
      <c r="TI2" s="36"/>
      <c r="TJ2" s="36"/>
      <c r="TK2" s="36"/>
      <c r="TL2" s="36"/>
      <c r="TM2" s="36"/>
      <c r="TN2" s="36"/>
      <c r="TO2" s="36"/>
      <c r="TP2" s="36"/>
      <c r="TQ2" s="36"/>
      <c r="TR2" s="36"/>
      <c r="TS2" s="36"/>
      <c r="TT2" s="36"/>
      <c r="TU2" s="36"/>
      <c r="TV2" s="36"/>
      <c r="TW2" s="36"/>
      <c r="TX2" s="36"/>
      <c r="TY2" s="36"/>
      <c r="TZ2" s="36"/>
      <c r="UA2" s="36"/>
      <c r="UB2" s="36"/>
      <c r="UC2" s="36"/>
      <c r="UD2" s="36"/>
      <c r="UE2" s="36"/>
      <c r="UF2" s="36"/>
      <c r="UG2" s="36"/>
      <c r="UH2" s="36"/>
      <c r="UI2" s="36"/>
      <c r="UJ2" s="36"/>
      <c r="UK2" s="36"/>
      <c r="UL2" s="36"/>
      <c r="UM2" s="36"/>
      <c r="UN2" s="36"/>
      <c r="UO2" s="36"/>
      <c r="UP2" s="36"/>
      <c r="UQ2" s="36"/>
      <c r="UR2" s="36"/>
      <c r="US2" s="36"/>
      <c r="UT2" s="36"/>
      <c r="UU2" s="36"/>
      <c r="UV2" s="36"/>
      <c r="UW2" s="36"/>
      <c r="UX2" s="36"/>
      <c r="UY2" s="36"/>
      <c r="UZ2" s="36"/>
      <c r="VA2" s="36"/>
      <c r="VB2" s="36"/>
      <c r="VC2" s="36"/>
      <c r="VD2" s="36"/>
      <c r="VE2" s="36"/>
      <c r="VF2" s="36"/>
      <c r="VG2" s="36"/>
      <c r="VH2" s="36"/>
      <c r="VI2" s="36"/>
      <c r="VJ2" s="36"/>
      <c r="VK2" s="36"/>
      <c r="VL2" s="36"/>
      <c r="VM2" s="36"/>
      <c r="VN2" s="36"/>
      <c r="VO2" s="36"/>
      <c r="VP2" s="36"/>
      <c r="VQ2" s="36"/>
      <c r="VR2" s="36"/>
      <c r="VS2" s="36"/>
      <c r="VT2" s="36"/>
      <c r="VU2" s="36"/>
      <c r="VV2" s="36"/>
      <c r="VW2" s="36"/>
      <c r="VX2" s="36"/>
      <c r="VY2" s="36"/>
      <c r="VZ2" s="36"/>
      <c r="WA2" s="36"/>
      <c r="WB2" s="36"/>
      <c r="WC2" s="36"/>
      <c r="WD2" s="36"/>
      <c r="WE2" s="36"/>
      <c r="WF2" s="36"/>
      <c r="WG2" s="36"/>
      <c r="WH2" s="36"/>
      <c r="WI2" s="36"/>
      <c r="WJ2" s="36"/>
      <c r="WK2" s="36"/>
      <c r="WL2" s="36"/>
      <c r="WM2" s="36"/>
      <c r="WN2" s="36"/>
      <c r="WO2" s="36"/>
      <c r="WP2" s="36"/>
      <c r="WQ2" s="36"/>
      <c r="WR2" s="36"/>
      <c r="WS2" s="36"/>
      <c r="WT2" s="36"/>
      <c r="WU2" s="36"/>
      <c r="WV2" s="36"/>
      <c r="WW2" s="36"/>
      <c r="WX2" s="36"/>
      <c r="WY2" s="36"/>
      <c r="WZ2" s="36"/>
      <c r="XA2" s="36"/>
      <c r="XB2" s="36"/>
      <c r="XC2" s="36"/>
      <c r="XD2" s="36"/>
      <c r="XE2" s="36"/>
      <c r="XF2" s="36"/>
      <c r="XG2" s="36"/>
      <c r="XH2" s="36"/>
      <c r="XI2" s="36"/>
      <c r="XJ2" s="36"/>
      <c r="XK2" s="36"/>
      <c r="XL2" s="36"/>
      <c r="XM2" s="36"/>
      <c r="XN2" s="36"/>
      <c r="XO2" s="36"/>
      <c r="XP2" s="36"/>
      <c r="XQ2" s="36"/>
      <c r="XR2" s="36"/>
      <c r="XS2" s="36"/>
      <c r="XT2" s="36"/>
      <c r="XU2" s="36"/>
      <c r="XV2" s="36"/>
      <c r="XW2" s="36"/>
      <c r="XX2" s="36"/>
      <c r="XY2" s="36"/>
      <c r="XZ2" s="36"/>
      <c r="YA2" s="36"/>
      <c r="YB2" s="36"/>
      <c r="YC2" s="36"/>
      <c r="YD2" s="36"/>
      <c r="YE2" s="36"/>
      <c r="YF2" s="36"/>
      <c r="YG2" s="36"/>
      <c r="YH2" s="36"/>
      <c r="YI2" s="36"/>
      <c r="YJ2" s="36"/>
      <c r="YK2" s="36"/>
      <c r="YL2" s="36"/>
      <c r="YM2" s="36"/>
      <c r="YN2" s="36"/>
      <c r="YO2" s="36"/>
      <c r="YP2" s="36"/>
      <c r="YQ2" s="36"/>
      <c r="YR2" s="36"/>
      <c r="YS2" s="36"/>
      <c r="YT2" s="36"/>
      <c r="YU2" s="36"/>
      <c r="YV2" s="36"/>
      <c r="YW2" s="36"/>
      <c r="YX2" s="36"/>
      <c r="YY2" s="36"/>
      <c r="YZ2" s="36"/>
      <c r="ZA2" s="36"/>
      <c r="ZB2" s="36"/>
      <c r="ZC2" s="36"/>
      <c r="ZD2" s="36"/>
      <c r="ZE2" s="36"/>
      <c r="ZF2" s="36"/>
      <c r="ZG2" s="36"/>
      <c r="ZH2" s="36"/>
      <c r="ZI2" s="36"/>
      <c r="ZJ2" s="36"/>
      <c r="ZK2" s="36"/>
      <c r="ZL2" s="36"/>
      <c r="ZM2" s="36"/>
      <c r="ZN2" s="36"/>
      <c r="ZO2" s="36"/>
      <c r="ZP2" s="36"/>
      <c r="ZQ2" s="36"/>
      <c r="ZR2" s="36"/>
      <c r="ZS2" s="36"/>
      <c r="ZT2" s="36"/>
      <c r="ZU2" s="36"/>
      <c r="ZV2" s="36"/>
      <c r="ZW2" s="36"/>
      <c r="ZX2" s="36"/>
      <c r="ZY2" s="36"/>
      <c r="ZZ2" s="36"/>
      <c r="AAA2" s="36"/>
      <c r="AAB2" s="36"/>
      <c r="AAC2" s="36"/>
      <c r="AAD2" s="36"/>
      <c r="AAE2" s="36"/>
      <c r="AAF2" s="36"/>
      <c r="AAG2" s="36"/>
      <c r="AAH2" s="36"/>
      <c r="AAI2" s="36"/>
      <c r="AAJ2" s="36"/>
      <c r="AAK2" s="36"/>
      <c r="AAL2" s="36"/>
      <c r="AAM2" s="36"/>
      <c r="AAN2" s="36"/>
      <c r="AAO2" s="36"/>
      <c r="AAP2" s="36"/>
      <c r="AAQ2" s="36"/>
      <c r="AAR2" s="36"/>
      <c r="AAS2" s="36"/>
      <c r="AAT2" s="36"/>
      <c r="AAU2" s="36"/>
      <c r="AAV2" s="36"/>
      <c r="AAW2" s="36"/>
      <c r="AAX2" s="36"/>
      <c r="AAY2" s="36"/>
      <c r="AAZ2" s="36"/>
      <c r="ABA2" s="36"/>
      <c r="ABB2" s="36"/>
      <c r="ABC2" s="36"/>
      <c r="ABD2" s="36"/>
      <c r="ABE2" s="36"/>
      <c r="ABF2" s="36"/>
      <c r="ABG2" s="36"/>
      <c r="ABH2" s="36"/>
      <c r="ABI2" s="36"/>
      <c r="ABJ2" s="36"/>
      <c r="ABK2" s="36"/>
      <c r="ABL2" s="36"/>
      <c r="ABM2" s="36"/>
      <c r="ABN2" s="36"/>
      <c r="ABO2" s="36"/>
      <c r="ABP2" s="36"/>
      <c r="ABQ2" s="36"/>
      <c r="ABR2" s="36"/>
      <c r="ABS2" s="36"/>
      <c r="ABT2" s="36"/>
      <c r="ABU2" s="36"/>
      <c r="ABV2" s="36"/>
      <c r="ABW2" s="36"/>
      <c r="ABX2" s="36"/>
      <c r="ABY2" s="36"/>
      <c r="ABZ2" s="36"/>
      <c r="ACA2" s="36"/>
      <c r="ACB2" s="36"/>
      <c r="ACC2" s="36"/>
      <c r="ACD2" s="36"/>
      <c r="ACE2" s="36"/>
      <c r="ACF2" s="36"/>
      <c r="ACG2" s="36"/>
      <c r="ACH2" s="36"/>
      <c r="ACI2" s="36"/>
      <c r="ACJ2" s="36"/>
      <c r="ACK2" s="36"/>
      <c r="ACL2" s="36"/>
      <c r="ACM2" s="36"/>
      <c r="ACN2" s="36"/>
      <c r="ACO2" s="36"/>
      <c r="ACP2" s="36"/>
      <c r="ACQ2" s="36"/>
      <c r="ACR2" s="36"/>
      <c r="ACS2" s="36"/>
      <c r="ACT2" s="36"/>
      <c r="ACU2" s="36"/>
      <c r="ACV2" s="36"/>
      <c r="ACW2" s="36"/>
      <c r="ACX2" s="36"/>
      <c r="ACY2" s="36"/>
      <c r="ACZ2" s="36"/>
      <c r="ADA2" s="36"/>
      <c r="ADB2" s="36"/>
      <c r="ADC2" s="36"/>
      <c r="ADD2" s="36"/>
      <c r="ADE2" s="36"/>
      <c r="ADF2" s="36"/>
      <c r="ADG2" s="36"/>
      <c r="ADH2" s="36"/>
      <c r="ADI2" s="36"/>
      <c r="ADJ2" s="36"/>
      <c r="ADK2" s="36"/>
      <c r="ADL2" s="36"/>
      <c r="ADM2" s="36"/>
      <c r="ADN2" s="36"/>
      <c r="ADO2" s="36"/>
      <c r="ADP2" s="36"/>
      <c r="ADQ2" s="36"/>
      <c r="ADR2" s="36"/>
      <c r="ADS2" s="36"/>
      <c r="ADT2" s="36"/>
      <c r="ADU2" s="36"/>
      <c r="ADV2" s="36"/>
      <c r="ADW2" s="36"/>
      <c r="ADX2" s="36"/>
      <c r="ADY2" s="36"/>
      <c r="ADZ2" s="36"/>
      <c r="AEA2" s="36"/>
      <c r="AEB2" s="36"/>
      <c r="AEC2" s="36"/>
      <c r="AED2" s="36"/>
      <c r="AEE2" s="36"/>
      <c r="AEF2" s="36"/>
      <c r="AEG2" s="36"/>
      <c r="AEH2" s="36"/>
      <c r="AEI2" s="36"/>
      <c r="AEJ2" s="36"/>
      <c r="AEK2" s="36"/>
      <c r="AEL2" s="36"/>
      <c r="AEM2" s="36"/>
      <c r="AEN2" s="36"/>
      <c r="AEO2" s="36"/>
      <c r="AEP2" s="36"/>
      <c r="AEQ2" s="36"/>
      <c r="AER2" s="36"/>
      <c r="AES2" s="36"/>
      <c r="AET2" s="36"/>
      <c r="AEU2" s="36"/>
      <c r="AEV2" s="36"/>
      <c r="AEW2" s="36"/>
      <c r="AEX2" s="36"/>
      <c r="AEY2" s="36"/>
      <c r="AEZ2" s="36"/>
      <c r="AFA2" s="36"/>
      <c r="AFB2" s="36"/>
      <c r="AFC2" s="36"/>
      <c r="AFD2" s="36"/>
      <c r="AFE2" s="36"/>
      <c r="AFF2" s="36"/>
      <c r="AFG2" s="36"/>
      <c r="AFH2" s="36"/>
      <c r="AFI2" s="36"/>
      <c r="AFJ2" s="36"/>
      <c r="AFK2" s="36"/>
      <c r="AFL2" s="36"/>
      <c r="AFM2" s="36"/>
      <c r="AFN2" s="36"/>
      <c r="AFO2" s="36"/>
      <c r="AFP2" s="36"/>
      <c r="AFQ2" s="36"/>
      <c r="AFR2" s="36"/>
      <c r="AFS2" s="36"/>
      <c r="AFT2" s="36"/>
      <c r="AFU2" s="36"/>
      <c r="AFV2" s="36"/>
      <c r="AFW2" s="36"/>
      <c r="AFX2" s="36"/>
      <c r="AFY2" s="36"/>
      <c r="AFZ2" s="36"/>
      <c r="AGA2" s="36"/>
      <c r="AGB2" s="36"/>
      <c r="AGC2" s="36"/>
      <c r="AGD2" s="36"/>
      <c r="AGE2" s="36"/>
      <c r="AGF2" s="36"/>
      <c r="AGG2" s="36"/>
      <c r="AGH2" s="36"/>
      <c r="AGI2" s="36"/>
      <c r="AGJ2" s="36"/>
      <c r="AGK2" s="36"/>
      <c r="AGL2" s="36"/>
      <c r="AGM2" s="36"/>
      <c r="AGN2" s="36"/>
      <c r="AGO2" s="36"/>
      <c r="AGP2" s="36"/>
      <c r="AGQ2" s="36"/>
      <c r="AGR2" s="36"/>
      <c r="AGS2" s="36"/>
      <c r="AGT2" s="36"/>
      <c r="AGU2" s="36"/>
      <c r="AGV2" s="36"/>
      <c r="AGW2" s="36"/>
      <c r="AGX2" s="36"/>
      <c r="AGY2" s="36"/>
      <c r="AGZ2" s="36"/>
      <c r="AHA2" s="36"/>
      <c r="AHB2" s="36"/>
      <c r="AHC2" s="36"/>
      <c r="AHD2" s="36"/>
      <c r="AHE2" s="36"/>
      <c r="AHF2" s="36"/>
      <c r="AHG2" s="36"/>
      <c r="AHH2" s="36"/>
      <c r="AHI2" s="36"/>
      <c r="AHJ2" s="36"/>
      <c r="AHK2" s="36"/>
      <c r="AHL2" s="36"/>
      <c r="AHM2" s="36"/>
      <c r="AHN2" s="36"/>
      <c r="AHO2" s="36"/>
      <c r="AHP2" s="36"/>
      <c r="AHQ2" s="36"/>
      <c r="AHR2" s="36"/>
      <c r="AHS2" s="36"/>
      <c r="AHT2" s="36"/>
      <c r="AHU2" s="36"/>
      <c r="AHV2" s="36"/>
      <c r="AHW2" s="36"/>
      <c r="AHX2" s="36"/>
      <c r="AHY2" s="36"/>
      <c r="AHZ2" s="36"/>
      <c r="AIA2" s="36"/>
      <c r="AIB2" s="36"/>
      <c r="AIC2" s="36"/>
      <c r="AID2" s="36"/>
      <c r="AIE2" s="36"/>
      <c r="AIF2" s="36"/>
      <c r="AIG2" s="36"/>
      <c r="AIH2" s="36"/>
      <c r="AII2" s="36"/>
      <c r="AIJ2" s="36"/>
      <c r="AIK2" s="36"/>
      <c r="AIL2" s="36"/>
      <c r="AIM2" s="36"/>
      <c r="AIN2" s="36"/>
      <c r="AIO2" s="36"/>
      <c r="AIP2" s="36"/>
      <c r="AIQ2" s="36"/>
      <c r="AIR2" s="36"/>
      <c r="AIS2" s="36"/>
      <c r="AIT2" s="36"/>
      <c r="AIU2" s="36"/>
      <c r="AIV2" s="36"/>
      <c r="AIW2" s="36"/>
      <c r="AIX2" s="36"/>
      <c r="AIY2" s="36"/>
      <c r="AIZ2" s="36"/>
      <c r="AJA2" s="36"/>
      <c r="AJB2" s="36"/>
      <c r="AJC2" s="36"/>
      <c r="AJD2" s="36"/>
      <c r="AJE2" s="36"/>
      <c r="AJF2" s="36"/>
      <c r="AJG2" s="36"/>
      <c r="AJH2" s="36"/>
      <c r="AJI2" s="36"/>
      <c r="AJJ2" s="36"/>
      <c r="AJK2" s="36"/>
      <c r="AJL2" s="36"/>
      <c r="AJM2" s="36"/>
      <c r="AJN2" s="36"/>
      <c r="AJO2" s="36"/>
      <c r="AJP2" s="36"/>
      <c r="AJQ2" s="36"/>
      <c r="AJR2" s="36"/>
      <c r="AJS2" s="36"/>
      <c r="AJT2" s="36"/>
      <c r="AJU2" s="36"/>
      <c r="AJV2" s="36"/>
      <c r="AJW2" s="36"/>
      <c r="AJX2" s="36"/>
      <c r="AJY2" s="36"/>
      <c r="AJZ2" s="36"/>
      <c r="AKA2" s="36"/>
      <c r="AKB2" s="36"/>
      <c r="AKC2" s="36"/>
      <c r="AKD2" s="36"/>
      <c r="AKE2" s="36"/>
      <c r="AKF2" s="36"/>
      <c r="AKG2" s="36"/>
      <c r="AKH2" s="36"/>
      <c r="AKI2" s="36"/>
      <c r="AKJ2" s="36"/>
      <c r="AKK2" s="36"/>
      <c r="AKL2" s="36"/>
      <c r="AKM2" s="36"/>
      <c r="AKN2" s="36"/>
      <c r="AKO2" s="36"/>
      <c r="AKP2" s="36"/>
      <c r="AKQ2" s="36"/>
      <c r="AKR2" s="36"/>
      <c r="AKS2" s="36"/>
      <c r="AKT2" s="36"/>
      <c r="AKU2" s="36"/>
      <c r="AKV2" s="36"/>
      <c r="AKW2" s="36"/>
      <c r="AKX2" s="36"/>
      <c r="AKY2" s="36"/>
      <c r="AKZ2" s="36"/>
      <c r="ALA2" s="36"/>
      <c r="ALB2" s="36"/>
      <c r="ALC2" s="36"/>
      <c r="ALD2" s="36"/>
      <c r="ALE2" s="36"/>
      <c r="ALF2" s="36"/>
      <c r="ALG2" s="36"/>
      <c r="ALH2" s="36"/>
      <c r="ALI2" s="36"/>
      <c r="ALJ2" s="36"/>
      <c r="ALK2" s="36"/>
      <c r="ALL2" s="36"/>
      <c r="ALM2" s="36"/>
      <c r="ALN2" s="36"/>
      <c r="ALO2" s="36"/>
      <c r="ALP2" s="36"/>
      <c r="ALQ2" s="36"/>
      <c r="ALR2" s="36"/>
      <c r="ALS2" s="36"/>
      <c r="ALT2" s="36"/>
      <c r="ALU2" s="36"/>
      <c r="ALV2" s="36"/>
      <c r="ALW2" s="36"/>
      <c r="ALX2" s="36"/>
      <c r="ALY2" s="36"/>
      <c r="ALZ2" s="36"/>
      <c r="AMA2" s="36"/>
      <c r="AMB2" s="36"/>
      <c r="AMC2" s="36"/>
      <c r="AMD2" s="36"/>
      <c r="AME2" s="36"/>
    </row>
    <row r="3" spans="2:1019" ht="20.399999999999999" customHeight="1" x14ac:dyDescent="0.3">
      <c r="B3" s="118" t="s">
        <v>0</v>
      </c>
      <c r="C3" s="118"/>
      <c r="D3" s="118"/>
      <c r="E3" s="118"/>
      <c r="F3" s="118"/>
      <c r="G3" s="118"/>
      <c r="H3" s="119"/>
    </row>
    <row r="4" spans="2:1019" ht="16.95" customHeight="1" x14ac:dyDescent="0.3">
      <c r="B4" s="123" t="s">
        <v>68</v>
      </c>
      <c r="C4" s="123"/>
      <c r="D4" s="123"/>
      <c r="E4" s="123"/>
      <c r="F4" s="123"/>
      <c r="G4" s="123"/>
      <c r="H4" s="123"/>
    </row>
    <row r="5" spans="2:1019" ht="16.95" customHeight="1" x14ac:dyDescent="0.3">
      <c r="B5" s="123" t="s">
        <v>69</v>
      </c>
      <c r="C5" s="123"/>
      <c r="D5" s="123"/>
      <c r="E5" s="123"/>
      <c r="F5" s="123"/>
      <c r="G5" s="123"/>
      <c r="H5" s="123"/>
      <c r="J5" s="72" t="s">
        <v>31</v>
      </c>
      <c r="K5" s="72"/>
    </row>
    <row r="7" spans="2:1019" ht="16.95" customHeight="1" x14ac:dyDescent="0.3">
      <c r="B7" s="120" t="s">
        <v>1</v>
      </c>
      <c r="C7" s="120"/>
      <c r="D7" s="120"/>
      <c r="E7" s="120"/>
      <c r="F7" s="120"/>
      <c r="G7" s="120"/>
      <c r="H7" s="120"/>
    </row>
    <row r="8" spans="2:1019" s="9" customFormat="1" ht="40.200000000000003" customHeight="1" x14ac:dyDescent="0.3">
      <c r="B8" s="6" t="s">
        <v>2</v>
      </c>
      <c r="C8" s="6" t="s">
        <v>3</v>
      </c>
      <c r="D8" s="7" t="s">
        <v>4</v>
      </c>
      <c r="E8" s="6" t="s">
        <v>5</v>
      </c>
      <c r="F8" s="6" t="s">
        <v>20</v>
      </c>
      <c r="G8" s="7" t="s">
        <v>15</v>
      </c>
      <c r="H8" s="7" t="s">
        <v>6</v>
      </c>
      <c r="I8" s="8"/>
      <c r="J8" s="71" t="s">
        <v>26</v>
      </c>
      <c r="K8" s="71"/>
      <c r="L8" s="126" t="s">
        <v>36</v>
      </c>
      <c r="M8" s="127"/>
      <c r="N8" s="127"/>
      <c r="O8" s="127"/>
      <c r="P8" s="127"/>
      <c r="Q8" s="127"/>
      <c r="R8" s="68"/>
    </row>
    <row r="9" spans="2:1019" ht="25.05" customHeight="1" x14ac:dyDescent="0.3">
      <c r="B9" s="78" t="s">
        <v>51</v>
      </c>
      <c r="C9" s="10">
        <v>10</v>
      </c>
      <c r="D9" s="11">
        <v>32.81</v>
      </c>
      <c r="E9" s="47">
        <v>0.08</v>
      </c>
      <c r="F9" s="46">
        <f>D9*E9</f>
        <v>2.6248</v>
      </c>
      <c r="G9" s="46">
        <f>D9-F9</f>
        <v>30.185200000000002</v>
      </c>
      <c r="H9" s="80">
        <f>G9*C9</f>
        <v>301.85200000000003</v>
      </c>
      <c r="L9" s="73"/>
      <c r="M9" s="73"/>
      <c r="N9" s="73"/>
      <c r="O9" s="73"/>
      <c r="P9" s="73"/>
      <c r="Q9" s="73"/>
    </row>
    <row r="10" spans="2:1019" ht="25.05" customHeight="1" x14ac:dyDescent="0.3">
      <c r="B10" s="78" t="s">
        <v>52</v>
      </c>
      <c r="C10" s="10">
        <v>120</v>
      </c>
      <c r="D10" s="11">
        <v>36.75</v>
      </c>
      <c r="E10" s="47">
        <v>0.08</v>
      </c>
      <c r="F10" s="46">
        <f t="shared" ref="F10:F14" si="0">D10*E10</f>
        <v>2.94</v>
      </c>
      <c r="G10" s="46">
        <f t="shared" ref="G10:G14" si="1">D10-F10</f>
        <v>33.81</v>
      </c>
      <c r="H10" s="80">
        <f t="shared" ref="H10:H14" si="2">G10*C10</f>
        <v>4057.2000000000003</v>
      </c>
      <c r="J10" s="71" t="s">
        <v>27</v>
      </c>
      <c r="L10" s="126" t="s">
        <v>37</v>
      </c>
      <c r="M10" s="127"/>
      <c r="N10" s="127"/>
      <c r="O10" s="127"/>
      <c r="P10" s="74"/>
      <c r="Q10" s="74"/>
      <c r="R10" s="69"/>
    </row>
    <row r="11" spans="2:1019" ht="25.05" customHeight="1" x14ac:dyDescent="0.3">
      <c r="B11" s="78" t="s">
        <v>53</v>
      </c>
      <c r="C11" s="10">
        <v>50</v>
      </c>
      <c r="D11" s="11">
        <v>36.9</v>
      </c>
      <c r="E11" s="47"/>
      <c r="F11" s="46">
        <f t="shared" si="0"/>
        <v>0</v>
      </c>
      <c r="G11" s="46">
        <f t="shared" si="1"/>
        <v>36.9</v>
      </c>
      <c r="H11" s="80">
        <f t="shared" si="2"/>
        <v>1845</v>
      </c>
      <c r="L11" s="75"/>
      <c r="M11" s="75"/>
      <c r="N11" s="75"/>
      <c r="O11" s="75"/>
      <c r="P11" s="75"/>
      <c r="Q11" s="75"/>
      <c r="R11" s="70"/>
    </row>
    <row r="12" spans="2:1019" ht="25.05" customHeight="1" x14ac:dyDescent="0.3">
      <c r="B12" s="78" t="s">
        <v>54</v>
      </c>
      <c r="C12" s="10">
        <v>66</v>
      </c>
      <c r="D12" s="11">
        <v>31.8</v>
      </c>
      <c r="E12" s="47">
        <v>0.1</v>
      </c>
      <c r="F12" s="46">
        <f t="shared" si="0"/>
        <v>3.18</v>
      </c>
      <c r="G12" s="46">
        <f t="shared" si="1"/>
        <v>28.62</v>
      </c>
      <c r="H12" s="80">
        <f t="shared" si="2"/>
        <v>1888.92</v>
      </c>
      <c r="J12" s="71" t="s">
        <v>35</v>
      </c>
      <c r="L12" s="76" t="s">
        <v>38</v>
      </c>
      <c r="M12" s="74"/>
      <c r="N12" s="74"/>
      <c r="O12" s="74"/>
      <c r="P12" s="74"/>
      <c r="Q12" s="74"/>
      <c r="R12" s="69"/>
    </row>
    <row r="13" spans="2:1019" ht="25.05" customHeight="1" x14ac:dyDescent="0.3">
      <c r="B13" s="78" t="s">
        <v>55</v>
      </c>
      <c r="C13" s="10">
        <v>45</v>
      </c>
      <c r="D13" s="11">
        <v>42.15</v>
      </c>
      <c r="E13" s="47">
        <v>0.1</v>
      </c>
      <c r="F13" s="46">
        <f t="shared" si="0"/>
        <v>4.2149999999999999</v>
      </c>
      <c r="G13" s="46">
        <f t="shared" si="1"/>
        <v>37.935000000000002</v>
      </c>
      <c r="H13" s="80">
        <f t="shared" si="2"/>
        <v>1707.075</v>
      </c>
      <c r="L13" s="73"/>
      <c r="M13" s="73"/>
      <c r="N13" s="73"/>
      <c r="O13" s="73"/>
      <c r="P13" s="73"/>
      <c r="Q13" s="73"/>
    </row>
    <row r="14" spans="2:1019" ht="25.05" customHeight="1" x14ac:dyDescent="0.3">
      <c r="B14" s="78" t="s">
        <v>56</v>
      </c>
      <c r="C14" s="10">
        <v>65</v>
      </c>
      <c r="D14" s="11">
        <v>26.4</v>
      </c>
      <c r="E14" s="47"/>
      <c r="F14" s="46">
        <f t="shared" si="0"/>
        <v>0</v>
      </c>
      <c r="G14" s="46">
        <f t="shared" si="1"/>
        <v>26.4</v>
      </c>
      <c r="H14" s="80">
        <f t="shared" si="2"/>
        <v>1716</v>
      </c>
      <c r="J14" s="71" t="s">
        <v>40</v>
      </c>
      <c r="L14" s="76" t="s">
        <v>39</v>
      </c>
      <c r="M14" s="74"/>
      <c r="N14" s="74"/>
      <c r="O14" s="74"/>
      <c r="P14" s="74"/>
      <c r="Q14" s="74"/>
      <c r="R14" s="69"/>
    </row>
    <row r="15" spans="2:1019" ht="25.05" customHeight="1" x14ac:dyDescent="0.3">
      <c r="B15" s="12" t="s">
        <v>7</v>
      </c>
      <c r="C15" s="13"/>
      <c r="D15" s="3" t="s">
        <v>8</v>
      </c>
      <c r="E15" s="4"/>
      <c r="F15" s="5"/>
      <c r="G15" s="65"/>
      <c r="H15" s="80">
        <f>SUM(H9:H14)</f>
        <v>11516.047</v>
      </c>
      <c r="L15" s="73"/>
      <c r="M15" s="73"/>
      <c r="N15" s="73"/>
      <c r="O15" s="73"/>
      <c r="P15" s="73"/>
      <c r="Q15" s="73"/>
    </row>
    <row r="16" spans="2:1019" ht="25.05" customHeight="1" x14ac:dyDescent="0.3">
      <c r="B16" s="15" t="s">
        <v>16</v>
      </c>
      <c r="C16" s="16"/>
      <c r="D16" s="3" t="s">
        <v>9</v>
      </c>
      <c r="E16" s="3"/>
      <c r="F16" s="50" t="s">
        <v>10</v>
      </c>
      <c r="G16" s="48"/>
      <c r="H16" s="80">
        <f>H15*G16</f>
        <v>0</v>
      </c>
      <c r="J16" s="71" t="s">
        <v>41</v>
      </c>
      <c r="L16" s="76" t="s">
        <v>43</v>
      </c>
      <c r="M16" s="74"/>
      <c r="N16" s="74"/>
      <c r="O16" s="74"/>
      <c r="P16" s="74"/>
      <c r="Q16" s="74"/>
      <c r="R16" s="69"/>
    </row>
    <row r="17" spans="2:18" ht="25.05" customHeight="1" x14ac:dyDescent="0.3">
      <c r="B17" s="18"/>
      <c r="C17" s="16"/>
      <c r="D17" s="3" t="s">
        <v>11</v>
      </c>
      <c r="E17" s="4"/>
      <c r="F17" s="19"/>
      <c r="G17" s="20"/>
      <c r="H17" s="80">
        <f>H15-H16</f>
        <v>11516.047</v>
      </c>
      <c r="L17" s="73"/>
      <c r="M17" s="73"/>
      <c r="N17" s="73"/>
      <c r="O17" s="73"/>
      <c r="P17" s="73"/>
      <c r="Q17" s="73"/>
    </row>
    <row r="18" spans="2:18" ht="25.05" customHeight="1" x14ac:dyDescent="0.3">
      <c r="B18" s="15" t="s">
        <v>17</v>
      </c>
      <c r="C18" s="16"/>
      <c r="D18" s="3" t="s">
        <v>12</v>
      </c>
      <c r="E18" s="4"/>
      <c r="F18" s="4" t="s">
        <v>10</v>
      </c>
      <c r="G18" s="77">
        <v>0.2</v>
      </c>
      <c r="H18" s="80">
        <f>H17*G18</f>
        <v>2303.2094000000002</v>
      </c>
      <c r="J18" s="71" t="s">
        <v>42</v>
      </c>
      <c r="L18" s="76" t="s">
        <v>44</v>
      </c>
      <c r="M18" s="74"/>
      <c r="N18" s="74"/>
      <c r="O18" s="74"/>
      <c r="P18" s="74"/>
      <c r="Q18" s="74"/>
      <c r="R18" s="69"/>
    </row>
    <row r="19" spans="2:18" ht="25.05" customHeight="1" x14ac:dyDescent="0.3">
      <c r="B19" s="22"/>
      <c r="C19" s="23"/>
      <c r="D19" s="24" t="s">
        <v>13</v>
      </c>
      <c r="E19" s="25"/>
      <c r="F19" s="26"/>
      <c r="G19" s="27"/>
      <c r="H19" s="80">
        <f>H17+H18</f>
        <v>13819.2564</v>
      </c>
    </row>
    <row r="20" spans="2:18" ht="16.95" customHeight="1" x14ac:dyDescent="0.3">
      <c r="B20" s="28"/>
      <c r="C20" s="28"/>
      <c r="D20" s="29"/>
      <c r="E20" s="29"/>
      <c r="F20" s="28"/>
      <c r="G20" s="30"/>
      <c r="H20" s="31"/>
    </row>
    <row r="21" spans="2:18" ht="28.35" customHeight="1" x14ac:dyDescent="0.3">
      <c r="B21" s="29"/>
      <c r="C21" s="28"/>
      <c r="D21" s="32"/>
      <c r="E21" s="28"/>
      <c r="F21" s="28"/>
      <c r="G21" s="28"/>
      <c r="H21" s="31"/>
    </row>
    <row r="22" spans="2:18" ht="25.05" customHeight="1" x14ac:dyDescent="0.3">
      <c r="B22" s="82" t="s">
        <v>57</v>
      </c>
      <c r="C22" s="34"/>
      <c r="D22" s="34"/>
      <c r="E22" s="34"/>
      <c r="F22" s="34"/>
      <c r="G22" s="38" t="s">
        <v>14</v>
      </c>
      <c r="H22" s="34"/>
      <c r="I22" s="35"/>
    </row>
    <row r="23" spans="2:18" ht="25.05" customHeight="1" x14ac:dyDescent="0.3">
      <c r="B23" s="105" t="s">
        <v>0</v>
      </c>
      <c r="C23" s="106"/>
      <c r="D23" s="106"/>
      <c r="E23" s="106"/>
      <c r="F23" s="106"/>
      <c r="G23" s="106"/>
      <c r="H23" s="106"/>
      <c r="I23" s="107"/>
    </row>
    <row r="24" spans="2:18" ht="25.05" customHeight="1" x14ac:dyDescent="0.3">
      <c r="B24" s="121" t="s">
        <v>67</v>
      </c>
      <c r="C24" s="101"/>
      <c r="D24" s="101"/>
      <c r="E24" s="101"/>
      <c r="F24" s="101"/>
      <c r="G24" s="101"/>
      <c r="H24" s="101"/>
      <c r="I24" s="122"/>
      <c r="J24" s="1"/>
      <c r="K24" s="1"/>
    </row>
    <row r="25" spans="2:18" ht="25.05" customHeight="1" x14ac:dyDescent="0.3"/>
    <row r="26" spans="2:18" ht="25.05" customHeight="1" x14ac:dyDescent="0.3">
      <c r="B26" s="103" t="s">
        <v>1</v>
      </c>
      <c r="C26" s="104"/>
      <c r="D26" s="104"/>
      <c r="E26" s="104"/>
      <c r="F26" s="104"/>
      <c r="G26" s="104"/>
      <c r="H26" s="104"/>
      <c r="I26" s="104"/>
      <c r="J26" s="104"/>
      <c r="K26" s="83"/>
      <c r="M26" s="72" t="s">
        <v>31</v>
      </c>
    </row>
    <row r="27" spans="2:18" ht="41.4" customHeight="1" x14ac:dyDescent="0.3">
      <c r="B27" s="100" t="s">
        <v>2</v>
      </c>
      <c r="C27" s="101"/>
      <c r="D27" s="102"/>
      <c r="E27" s="33" t="s">
        <v>3</v>
      </c>
      <c r="F27" s="66" t="s">
        <v>4</v>
      </c>
      <c r="G27" s="33" t="s">
        <v>25</v>
      </c>
      <c r="H27" s="67" t="s">
        <v>19</v>
      </c>
      <c r="I27" s="98" t="s">
        <v>6</v>
      </c>
      <c r="J27" s="99"/>
      <c r="K27" s="89" t="s">
        <v>12</v>
      </c>
    </row>
    <row r="28" spans="2:18" ht="25.05" customHeight="1" x14ac:dyDescent="0.3">
      <c r="B28" s="115" t="s">
        <v>59</v>
      </c>
      <c r="C28" s="116" t="s">
        <v>59</v>
      </c>
      <c r="D28" s="117" t="s">
        <v>59</v>
      </c>
      <c r="E28" s="58">
        <v>150</v>
      </c>
      <c r="F28" s="79">
        <v>24.15</v>
      </c>
      <c r="G28" s="60">
        <v>0.25</v>
      </c>
      <c r="H28" s="81">
        <f>F28*(1-G28)</f>
        <v>18.112499999999997</v>
      </c>
      <c r="I28" s="128">
        <f>H28*E28</f>
        <v>2716.8749999999995</v>
      </c>
      <c r="J28" s="125"/>
      <c r="K28" s="88">
        <v>2</v>
      </c>
      <c r="M28" s="36" t="s">
        <v>28</v>
      </c>
      <c r="N28" s="76" t="s">
        <v>45</v>
      </c>
      <c r="O28" s="69"/>
      <c r="P28" s="69"/>
      <c r="Q28" s="69"/>
      <c r="R28" s="69"/>
    </row>
    <row r="29" spans="2:18" ht="25.05" customHeight="1" x14ac:dyDescent="0.3">
      <c r="B29" s="115" t="s">
        <v>60</v>
      </c>
      <c r="C29" s="116" t="s">
        <v>60</v>
      </c>
      <c r="D29" s="117" t="s">
        <v>60</v>
      </c>
      <c r="E29" s="58">
        <v>23</v>
      </c>
      <c r="F29" s="79">
        <v>14.25</v>
      </c>
      <c r="G29" s="60">
        <v>0.1</v>
      </c>
      <c r="H29" s="81">
        <f t="shared" ref="H29:H35" si="3">F29*(1-G29)</f>
        <v>12.825000000000001</v>
      </c>
      <c r="I29" s="128">
        <f t="shared" ref="I29:I35" si="4">H29*E29</f>
        <v>294.97500000000002</v>
      </c>
      <c r="J29" s="125"/>
      <c r="K29" s="88">
        <v>2</v>
      </c>
      <c r="M29" s="36"/>
      <c r="N29" s="73"/>
    </row>
    <row r="30" spans="2:18" ht="25.05" customHeight="1" x14ac:dyDescent="0.3">
      <c r="B30" s="115" t="s">
        <v>61</v>
      </c>
      <c r="C30" s="116" t="s">
        <v>61</v>
      </c>
      <c r="D30" s="117" t="s">
        <v>61</v>
      </c>
      <c r="E30" s="57">
        <v>88</v>
      </c>
      <c r="F30" s="59">
        <v>14.25</v>
      </c>
      <c r="G30" s="60">
        <v>0.09</v>
      </c>
      <c r="H30" s="81">
        <f t="shared" si="3"/>
        <v>12.967500000000001</v>
      </c>
      <c r="I30" s="128">
        <f t="shared" si="4"/>
        <v>1141.1400000000001</v>
      </c>
      <c r="J30" s="125"/>
      <c r="K30" s="88">
        <v>2</v>
      </c>
      <c r="M30" s="36" t="s">
        <v>32</v>
      </c>
      <c r="N30" s="76" t="s">
        <v>46</v>
      </c>
      <c r="O30" s="69"/>
      <c r="P30" s="69"/>
      <c r="Q30" s="69"/>
      <c r="R30" s="69"/>
    </row>
    <row r="31" spans="2:18" ht="25.05" customHeight="1" x14ac:dyDescent="0.3">
      <c r="B31" s="115" t="s">
        <v>62</v>
      </c>
      <c r="C31" s="116" t="s">
        <v>62</v>
      </c>
      <c r="D31" s="117" t="s">
        <v>62</v>
      </c>
      <c r="E31" s="57">
        <v>100</v>
      </c>
      <c r="F31" s="59">
        <v>133.88</v>
      </c>
      <c r="G31" s="60"/>
      <c r="H31" s="81">
        <f t="shared" si="3"/>
        <v>133.88</v>
      </c>
      <c r="I31" s="128">
        <f t="shared" si="4"/>
        <v>13388</v>
      </c>
      <c r="J31" s="125"/>
      <c r="K31" s="88">
        <v>2</v>
      </c>
      <c r="M31" s="36"/>
      <c r="N31" s="73"/>
    </row>
    <row r="32" spans="2:18" ht="25.05" customHeight="1" x14ac:dyDescent="0.3">
      <c r="B32" s="115" t="s">
        <v>63</v>
      </c>
      <c r="C32" s="116" t="s">
        <v>63</v>
      </c>
      <c r="D32" s="117" t="s">
        <v>63</v>
      </c>
      <c r="E32" s="58">
        <v>50</v>
      </c>
      <c r="F32" s="79">
        <v>157.5</v>
      </c>
      <c r="G32" s="60"/>
      <c r="H32" s="81">
        <f t="shared" si="3"/>
        <v>157.5</v>
      </c>
      <c r="I32" s="128">
        <f t="shared" si="4"/>
        <v>7875</v>
      </c>
      <c r="J32" s="125"/>
      <c r="K32" s="88">
        <v>2</v>
      </c>
      <c r="M32" s="36" t="s">
        <v>29</v>
      </c>
      <c r="N32" s="76" t="s">
        <v>47</v>
      </c>
      <c r="O32" s="69"/>
      <c r="P32" s="69"/>
      <c r="Q32" s="69"/>
      <c r="R32" s="69"/>
    </row>
    <row r="33" spans="2:18" ht="25.05" customHeight="1" x14ac:dyDescent="0.3">
      <c r="B33" s="115" t="s">
        <v>64</v>
      </c>
      <c r="C33" s="116" t="s">
        <v>64</v>
      </c>
      <c r="D33" s="117" t="s">
        <v>64</v>
      </c>
      <c r="E33" s="58">
        <v>60</v>
      </c>
      <c r="F33" s="79">
        <v>14.4</v>
      </c>
      <c r="G33" s="60">
        <v>0.11</v>
      </c>
      <c r="H33" s="81">
        <f t="shared" si="3"/>
        <v>12.816000000000001</v>
      </c>
      <c r="I33" s="128">
        <f t="shared" si="4"/>
        <v>768.96</v>
      </c>
      <c r="J33" s="125"/>
      <c r="K33" s="88">
        <v>2</v>
      </c>
      <c r="M33" s="36"/>
      <c r="N33" s="73"/>
    </row>
    <row r="34" spans="2:18" ht="25.05" customHeight="1" x14ac:dyDescent="0.3">
      <c r="B34" s="115" t="s">
        <v>65</v>
      </c>
      <c r="C34" s="116" t="s">
        <v>65</v>
      </c>
      <c r="D34" s="117" t="s">
        <v>65</v>
      </c>
      <c r="E34" s="57">
        <v>30</v>
      </c>
      <c r="F34" s="59">
        <v>23.55</v>
      </c>
      <c r="G34" s="60"/>
      <c r="H34" s="81">
        <f t="shared" si="3"/>
        <v>23.55</v>
      </c>
      <c r="I34" s="128">
        <f t="shared" si="4"/>
        <v>706.5</v>
      </c>
      <c r="J34" s="125"/>
      <c r="K34" s="88">
        <v>2</v>
      </c>
      <c r="M34" s="36" t="s">
        <v>30</v>
      </c>
      <c r="N34" s="76" t="s">
        <v>48</v>
      </c>
      <c r="O34" s="69"/>
      <c r="P34" s="69"/>
      <c r="Q34" s="69"/>
      <c r="R34" s="69"/>
    </row>
    <row r="35" spans="2:18" ht="25.05" customHeight="1" x14ac:dyDescent="0.3">
      <c r="B35" s="115" t="s">
        <v>66</v>
      </c>
      <c r="C35" s="116" t="s">
        <v>66</v>
      </c>
      <c r="D35" s="117" t="s">
        <v>66</v>
      </c>
      <c r="E35" s="57">
        <v>120</v>
      </c>
      <c r="F35" s="59">
        <v>43.35</v>
      </c>
      <c r="G35" s="60">
        <v>0.05</v>
      </c>
      <c r="H35" s="81">
        <f t="shared" si="3"/>
        <v>41.182499999999997</v>
      </c>
      <c r="I35" s="128">
        <f t="shared" si="4"/>
        <v>4941.8999999999996</v>
      </c>
      <c r="J35" s="125"/>
      <c r="K35" s="88">
        <v>2</v>
      </c>
      <c r="M35" s="36"/>
      <c r="N35" s="73"/>
    </row>
    <row r="36" spans="2:18" ht="25.05" customHeight="1" x14ac:dyDescent="0.3">
      <c r="B36" s="41"/>
      <c r="C36" s="29"/>
      <c r="D36" s="29"/>
      <c r="E36" s="28"/>
      <c r="F36" s="40" t="s">
        <v>8</v>
      </c>
      <c r="G36" s="25"/>
      <c r="H36" s="14"/>
      <c r="I36" s="124">
        <f>SUM(I30:I35)</f>
        <v>28821.5</v>
      </c>
      <c r="J36" s="125"/>
      <c r="K36" s="87"/>
      <c r="M36" s="36" t="s">
        <v>33</v>
      </c>
      <c r="N36" s="76" t="s">
        <v>49</v>
      </c>
      <c r="O36" s="69"/>
      <c r="P36" s="69"/>
      <c r="Q36" s="69"/>
      <c r="R36" s="69"/>
    </row>
    <row r="37" spans="2:18" ht="25.05" customHeight="1" x14ac:dyDescent="0.3">
      <c r="B37" s="15"/>
      <c r="C37" s="28"/>
      <c r="D37" s="28"/>
      <c r="E37" s="28"/>
      <c r="F37" s="39" t="s">
        <v>24</v>
      </c>
      <c r="G37" s="61">
        <v>0.09</v>
      </c>
      <c r="H37" s="17"/>
      <c r="I37" s="124">
        <f>I36*G37</f>
        <v>2593.9349999999999</v>
      </c>
      <c r="J37" s="125"/>
      <c r="K37" s="87"/>
      <c r="M37" s="36"/>
      <c r="N37" s="73"/>
    </row>
    <row r="38" spans="2:18" ht="25.05" customHeight="1" x14ac:dyDescent="0.3">
      <c r="B38" s="108" t="s">
        <v>21</v>
      </c>
      <c r="C38" s="109"/>
      <c r="D38" s="110"/>
      <c r="E38" s="28"/>
      <c r="F38" s="39" t="s">
        <v>18</v>
      </c>
      <c r="G38" s="4"/>
      <c r="H38" s="20"/>
      <c r="I38" s="124">
        <f>I36-I37</f>
        <v>26227.564999999999</v>
      </c>
      <c r="J38" s="125"/>
      <c r="K38" s="87"/>
      <c r="M38" s="36" t="s">
        <v>34</v>
      </c>
      <c r="N38" s="76" t="s">
        <v>50</v>
      </c>
      <c r="O38" s="69"/>
      <c r="P38" s="69"/>
      <c r="Q38" s="69"/>
      <c r="R38" s="69"/>
    </row>
    <row r="39" spans="2:18" ht="25.05" customHeight="1" x14ac:dyDescent="0.3">
      <c r="B39" s="45" t="s">
        <v>22</v>
      </c>
      <c r="C39" s="49" t="s">
        <v>23</v>
      </c>
      <c r="D39" s="49" t="s">
        <v>12</v>
      </c>
      <c r="E39" s="51"/>
      <c r="F39" s="51" t="s">
        <v>9</v>
      </c>
      <c r="G39" s="62">
        <v>0.02</v>
      </c>
      <c r="H39" s="21"/>
      <c r="I39" s="124">
        <f>I38*G39</f>
        <v>524.55129999999997</v>
      </c>
      <c r="J39" s="125"/>
      <c r="K39" s="87"/>
    </row>
    <row r="40" spans="2:18" ht="19.95" customHeight="1" x14ac:dyDescent="0.3">
      <c r="B40" s="63"/>
      <c r="C40" s="86">
        <v>5.5E-2</v>
      </c>
      <c r="D40" s="64">
        <f>B40*C40</f>
        <v>0</v>
      </c>
      <c r="E40" s="52"/>
      <c r="F40" s="53" t="s">
        <v>11</v>
      </c>
      <c r="G40" s="4"/>
      <c r="H40" s="20"/>
      <c r="I40" s="124">
        <f>I38-I39</f>
        <v>25703.0137</v>
      </c>
      <c r="J40" s="125"/>
      <c r="K40" s="87"/>
    </row>
    <row r="41" spans="2:18" ht="19.95" customHeight="1" x14ac:dyDescent="0.3">
      <c r="B41" s="63">
        <f>I40</f>
        <v>25703.0137</v>
      </c>
      <c r="C41" s="95">
        <v>0.2</v>
      </c>
      <c r="D41" s="64">
        <f>B41*C41</f>
        <v>5140.6027400000003</v>
      </c>
      <c r="E41" s="51"/>
      <c r="F41" s="111" t="s">
        <v>12</v>
      </c>
      <c r="G41" s="112"/>
      <c r="H41" s="113"/>
      <c r="I41" s="128">
        <f>D40+D41</f>
        <v>5140.6027400000003</v>
      </c>
      <c r="J41" s="125"/>
      <c r="K41" s="87"/>
    </row>
    <row r="42" spans="2:18" ht="19.95" customHeight="1" x14ac:dyDescent="0.3">
      <c r="B42" s="42"/>
      <c r="C42" s="43"/>
      <c r="D42" s="44"/>
      <c r="E42" s="52"/>
      <c r="F42" s="54" t="s">
        <v>13</v>
      </c>
      <c r="G42" s="55"/>
      <c r="H42" s="56"/>
      <c r="I42" s="124">
        <f>I40+I41</f>
        <v>30843.616439999998</v>
      </c>
      <c r="J42" s="125"/>
      <c r="K42" s="87"/>
    </row>
    <row r="1048348" spans="10:11" s="1" customFormat="1" ht="12.75" customHeight="1" x14ac:dyDescent="0.25">
      <c r="J1048348" s="71"/>
      <c r="K1048348" s="71"/>
    </row>
    <row r="1048349" spans="10:11" s="1" customFormat="1" ht="12.75" customHeight="1" x14ac:dyDescent="0.25">
      <c r="J1048349" s="71"/>
      <c r="K1048349" s="71"/>
    </row>
    <row r="1048350" spans="10:11" s="1" customFormat="1" ht="12.75" customHeight="1" x14ac:dyDescent="0.25">
      <c r="J1048350" s="71"/>
      <c r="K1048350" s="71"/>
    </row>
    <row r="1048351" spans="10:11" s="1" customFormat="1" ht="12.75" customHeight="1" x14ac:dyDescent="0.25">
      <c r="J1048351" s="71"/>
      <c r="K1048351" s="71"/>
    </row>
    <row r="1048352" spans="10:11" s="1" customFormat="1" ht="12.75" customHeight="1" x14ac:dyDescent="0.25">
      <c r="J1048352" s="71"/>
      <c r="K1048352" s="71"/>
    </row>
    <row r="1048353" spans="10:11" s="1" customFormat="1" ht="12.75" customHeight="1" x14ac:dyDescent="0.25">
      <c r="J1048353" s="71"/>
      <c r="K1048353" s="71"/>
    </row>
    <row r="1048354" spans="10:11" s="1" customFormat="1" ht="12.75" customHeight="1" x14ac:dyDescent="0.25">
      <c r="J1048354" s="71"/>
      <c r="K1048354" s="71"/>
    </row>
    <row r="1048355" spans="10:11" s="1" customFormat="1" ht="12.75" customHeight="1" x14ac:dyDescent="0.25">
      <c r="J1048355" s="71"/>
      <c r="K1048355" s="71"/>
    </row>
    <row r="1048356" spans="10:11" s="1" customFormat="1" ht="12.75" customHeight="1" x14ac:dyDescent="0.25">
      <c r="J1048356" s="71"/>
      <c r="K1048356" s="71"/>
    </row>
    <row r="1048357" spans="10:11" s="1" customFormat="1" ht="12.75" customHeight="1" x14ac:dyDescent="0.25">
      <c r="J1048357" s="71"/>
      <c r="K1048357" s="71"/>
    </row>
    <row r="1048358" spans="10:11" s="1" customFormat="1" ht="12.75" customHeight="1" x14ac:dyDescent="0.25">
      <c r="J1048358" s="71"/>
      <c r="K1048358" s="71"/>
    </row>
    <row r="1048359" spans="10:11" s="1" customFormat="1" ht="12.75" customHeight="1" x14ac:dyDescent="0.25">
      <c r="J1048359" s="71"/>
      <c r="K1048359" s="71"/>
    </row>
    <row r="1048360" spans="10:11" s="1" customFormat="1" ht="12.75" customHeight="1" x14ac:dyDescent="0.25">
      <c r="J1048360" s="71"/>
      <c r="K1048360" s="71"/>
    </row>
    <row r="1048361" spans="10:11" s="1" customFormat="1" ht="12.75" customHeight="1" x14ac:dyDescent="0.25">
      <c r="J1048361" s="71"/>
      <c r="K1048361" s="71"/>
    </row>
    <row r="1048362" spans="10:11" s="1" customFormat="1" ht="12.75" customHeight="1" x14ac:dyDescent="0.25">
      <c r="J1048362" s="71"/>
      <c r="K1048362" s="71"/>
    </row>
    <row r="1048363" spans="10:11" s="1" customFormat="1" ht="12.75" customHeight="1" x14ac:dyDescent="0.25">
      <c r="J1048363" s="71"/>
      <c r="K1048363" s="71"/>
    </row>
    <row r="1048364" spans="10:11" s="1" customFormat="1" ht="12.75" customHeight="1" x14ac:dyDescent="0.25">
      <c r="J1048364" s="71"/>
      <c r="K1048364" s="71"/>
    </row>
    <row r="1048365" spans="10:11" s="1" customFormat="1" ht="12.75" customHeight="1" x14ac:dyDescent="0.25">
      <c r="J1048365" s="71"/>
      <c r="K1048365" s="71"/>
    </row>
    <row r="1048366" spans="10:11" s="1" customFormat="1" ht="12.75" customHeight="1" x14ac:dyDescent="0.25">
      <c r="J1048366" s="71"/>
      <c r="K1048366" s="71"/>
    </row>
    <row r="1048367" spans="10:11" s="1" customFormat="1" ht="12.75" customHeight="1" x14ac:dyDescent="0.25">
      <c r="J1048367" s="71"/>
      <c r="K1048367" s="71"/>
    </row>
    <row r="1048368" spans="10:11" s="1" customFormat="1" ht="12.75" customHeight="1" x14ac:dyDescent="0.25">
      <c r="J1048368" s="71"/>
      <c r="K1048368" s="71"/>
    </row>
    <row r="1048369" spans="10:11" s="1" customFormat="1" ht="12.75" customHeight="1" x14ac:dyDescent="0.25">
      <c r="J1048369" s="71"/>
      <c r="K1048369" s="71"/>
    </row>
    <row r="1048370" spans="10:11" s="1" customFormat="1" ht="12.75" customHeight="1" x14ac:dyDescent="0.25">
      <c r="J1048370" s="71"/>
      <c r="K1048370" s="71"/>
    </row>
    <row r="1048371" spans="10:11" s="1" customFormat="1" ht="12.75" customHeight="1" x14ac:dyDescent="0.25">
      <c r="J1048371" s="71"/>
      <c r="K1048371" s="71"/>
    </row>
    <row r="1048372" spans="10:11" s="1" customFormat="1" ht="12.75" customHeight="1" x14ac:dyDescent="0.25">
      <c r="J1048372" s="71"/>
      <c r="K1048372" s="71"/>
    </row>
    <row r="1048373" spans="10:11" s="1" customFormat="1" ht="12.75" customHeight="1" x14ac:dyDescent="0.25">
      <c r="J1048373" s="71"/>
      <c r="K1048373" s="71"/>
    </row>
    <row r="1048374" spans="10:11" s="1" customFormat="1" ht="12.75" customHeight="1" x14ac:dyDescent="0.25">
      <c r="J1048374" s="71"/>
      <c r="K1048374" s="71"/>
    </row>
    <row r="1048375" spans="10:11" s="1" customFormat="1" ht="12.75" customHeight="1" x14ac:dyDescent="0.25">
      <c r="J1048375" s="71"/>
      <c r="K1048375" s="71"/>
    </row>
    <row r="1048376" spans="10:11" s="1" customFormat="1" ht="12.75" customHeight="1" x14ac:dyDescent="0.25">
      <c r="J1048376" s="71"/>
      <c r="K1048376" s="71"/>
    </row>
    <row r="1048377" spans="10:11" s="1" customFormat="1" ht="12.75" customHeight="1" x14ac:dyDescent="0.25">
      <c r="J1048377" s="71"/>
      <c r="K1048377" s="71"/>
    </row>
    <row r="1048378" spans="10:11" s="1" customFormat="1" ht="12.75" customHeight="1" x14ac:dyDescent="0.25">
      <c r="J1048378" s="71"/>
      <c r="K1048378" s="71"/>
    </row>
    <row r="1048379" spans="10:11" s="1" customFormat="1" ht="12.75" customHeight="1" x14ac:dyDescent="0.25">
      <c r="J1048379" s="71"/>
      <c r="K1048379" s="71"/>
    </row>
    <row r="1048380" spans="10:11" s="1" customFormat="1" ht="12.75" customHeight="1" x14ac:dyDescent="0.25">
      <c r="J1048380" s="71"/>
      <c r="K1048380" s="71"/>
    </row>
    <row r="1048381" spans="10:11" s="1" customFormat="1" ht="12.75" customHeight="1" x14ac:dyDescent="0.25">
      <c r="J1048381" s="71"/>
      <c r="K1048381" s="71"/>
    </row>
    <row r="1048382" spans="10:11" s="1" customFormat="1" ht="12.75" customHeight="1" x14ac:dyDescent="0.25">
      <c r="J1048382" s="71"/>
      <c r="K1048382" s="71"/>
    </row>
    <row r="1048383" spans="10:11" s="1" customFormat="1" ht="12.75" customHeight="1" x14ac:dyDescent="0.25">
      <c r="J1048383" s="71"/>
      <c r="K1048383" s="71"/>
    </row>
    <row r="1048384" spans="10:11" s="1" customFormat="1" ht="12.75" customHeight="1" x14ac:dyDescent="0.25">
      <c r="J1048384" s="71"/>
      <c r="K1048384" s="71"/>
    </row>
    <row r="1048385" spans="10:11" s="1" customFormat="1" ht="12.75" customHeight="1" x14ac:dyDescent="0.25">
      <c r="J1048385" s="71"/>
      <c r="K1048385" s="71"/>
    </row>
    <row r="1048386" spans="10:11" s="1" customFormat="1" ht="12.75" customHeight="1" x14ac:dyDescent="0.25">
      <c r="J1048386" s="71"/>
      <c r="K1048386" s="71"/>
    </row>
    <row r="1048387" spans="10:11" s="1" customFormat="1" ht="12.75" customHeight="1" x14ac:dyDescent="0.25">
      <c r="J1048387" s="71"/>
      <c r="K1048387" s="71"/>
    </row>
    <row r="1048388" spans="10:11" s="1" customFormat="1" ht="12.75" customHeight="1" x14ac:dyDescent="0.25">
      <c r="J1048388" s="71"/>
      <c r="K1048388" s="71"/>
    </row>
    <row r="1048389" spans="10:11" s="1" customFormat="1" ht="12.75" customHeight="1" x14ac:dyDescent="0.25">
      <c r="J1048389" s="71"/>
      <c r="K1048389" s="71"/>
    </row>
    <row r="1048390" spans="10:11" s="1" customFormat="1" ht="12.75" customHeight="1" x14ac:dyDescent="0.25">
      <c r="J1048390" s="71"/>
      <c r="K1048390" s="71"/>
    </row>
    <row r="1048391" spans="10:11" s="1" customFormat="1" ht="12.75" customHeight="1" x14ac:dyDescent="0.25">
      <c r="J1048391" s="71"/>
      <c r="K1048391" s="71"/>
    </row>
    <row r="1048392" spans="10:11" s="1" customFormat="1" ht="12.75" customHeight="1" x14ac:dyDescent="0.25">
      <c r="J1048392" s="71"/>
      <c r="K1048392" s="71"/>
    </row>
    <row r="1048393" spans="10:11" s="1" customFormat="1" ht="12.75" customHeight="1" x14ac:dyDescent="0.25">
      <c r="J1048393" s="71"/>
      <c r="K1048393" s="71"/>
    </row>
    <row r="1048394" spans="10:11" s="1" customFormat="1" ht="12.75" customHeight="1" x14ac:dyDescent="0.25">
      <c r="J1048394" s="71"/>
      <c r="K1048394" s="71"/>
    </row>
    <row r="1048395" spans="10:11" s="1" customFormat="1" ht="12.75" customHeight="1" x14ac:dyDescent="0.25">
      <c r="J1048395" s="71"/>
      <c r="K1048395" s="71"/>
    </row>
    <row r="1048396" spans="10:11" s="1" customFormat="1" ht="12.75" customHeight="1" x14ac:dyDescent="0.25">
      <c r="J1048396" s="71"/>
      <c r="K1048396" s="71"/>
    </row>
    <row r="1048397" spans="10:11" s="1" customFormat="1" ht="12.75" customHeight="1" x14ac:dyDescent="0.25">
      <c r="J1048397" s="71"/>
      <c r="K1048397" s="71"/>
    </row>
    <row r="1048398" spans="10:11" s="1" customFormat="1" ht="12.75" customHeight="1" x14ac:dyDescent="0.25">
      <c r="J1048398" s="71"/>
      <c r="K1048398" s="71"/>
    </row>
    <row r="1048399" spans="10:11" s="1" customFormat="1" ht="12.75" customHeight="1" x14ac:dyDescent="0.25">
      <c r="J1048399" s="71"/>
      <c r="K1048399" s="71"/>
    </row>
    <row r="1048400" spans="10:11" s="1" customFormat="1" ht="12.75" customHeight="1" x14ac:dyDescent="0.25">
      <c r="J1048400" s="71"/>
      <c r="K1048400" s="71"/>
    </row>
    <row r="1048401" spans="10:11" s="1" customFormat="1" ht="12.75" customHeight="1" x14ac:dyDescent="0.25">
      <c r="J1048401" s="71"/>
      <c r="K1048401" s="71"/>
    </row>
    <row r="1048402" spans="10:11" s="1" customFormat="1" ht="12.75" customHeight="1" x14ac:dyDescent="0.25">
      <c r="J1048402" s="71"/>
      <c r="K1048402" s="71"/>
    </row>
    <row r="1048403" spans="10:11" s="1" customFormat="1" ht="12.75" customHeight="1" x14ac:dyDescent="0.25">
      <c r="J1048403" s="71"/>
      <c r="K1048403" s="71"/>
    </row>
    <row r="1048404" spans="10:11" s="1" customFormat="1" ht="12.75" customHeight="1" x14ac:dyDescent="0.25">
      <c r="J1048404" s="71"/>
      <c r="K1048404" s="71"/>
    </row>
    <row r="1048405" spans="10:11" s="1" customFormat="1" ht="12.75" customHeight="1" x14ac:dyDescent="0.25">
      <c r="J1048405" s="71"/>
      <c r="K1048405" s="71"/>
    </row>
    <row r="1048406" spans="10:11" s="1" customFormat="1" ht="12.75" customHeight="1" x14ac:dyDescent="0.25">
      <c r="J1048406" s="71"/>
      <c r="K1048406" s="71"/>
    </row>
    <row r="1048407" spans="10:11" s="1" customFormat="1" ht="12.75" customHeight="1" x14ac:dyDescent="0.25">
      <c r="J1048407" s="71"/>
      <c r="K1048407" s="71"/>
    </row>
    <row r="1048408" spans="10:11" s="1" customFormat="1" ht="12.75" customHeight="1" x14ac:dyDescent="0.25">
      <c r="J1048408" s="71"/>
      <c r="K1048408" s="71"/>
    </row>
    <row r="1048409" spans="10:11" s="1" customFormat="1" ht="12.75" customHeight="1" x14ac:dyDescent="0.25">
      <c r="J1048409" s="71"/>
      <c r="K1048409" s="71"/>
    </row>
    <row r="1048410" spans="10:11" s="1" customFormat="1" ht="12.75" customHeight="1" x14ac:dyDescent="0.25">
      <c r="J1048410" s="71"/>
      <c r="K1048410" s="71"/>
    </row>
    <row r="1048411" spans="10:11" s="1" customFormat="1" ht="12.75" customHeight="1" x14ac:dyDescent="0.25">
      <c r="J1048411" s="71"/>
      <c r="K1048411" s="71"/>
    </row>
    <row r="1048412" spans="10:11" s="1" customFormat="1" ht="12.75" customHeight="1" x14ac:dyDescent="0.25">
      <c r="J1048412" s="71"/>
      <c r="K1048412" s="71"/>
    </row>
    <row r="1048413" spans="10:11" s="1" customFormat="1" ht="12.75" customHeight="1" x14ac:dyDescent="0.25">
      <c r="J1048413" s="71"/>
      <c r="K1048413" s="71"/>
    </row>
    <row r="1048414" spans="10:11" s="1" customFormat="1" ht="12.75" customHeight="1" x14ac:dyDescent="0.25">
      <c r="J1048414" s="71"/>
      <c r="K1048414" s="71"/>
    </row>
    <row r="1048415" spans="10:11" s="1" customFormat="1" ht="12.75" customHeight="1" x14ac:dyDescent="0.25">
      <c r="J1048415" s="71"/>
      <c r="K1048415" s="71"/>
    </row>
    <row r="1048416" spans="10:11" s="1" customFormat="1" ht="12.75" customHeight="1" x14ac:dyDescent="0.25">
      <c r="J1048416" s="71"/>
      <c r="K1048416" s="71"/>
    </row>
    <row r="1048417" spans="10:11" s="1" customFormat="1" ht="12.75" customHeight="1" x14ac:dyDescent="0.25">
      <c r="J1048417" s="71"/>
      <c r="K1048417" s="71"/>
    </row>
    <row r="1048418" spans="10:11" s="1" customFormat="1" ht="12.75" customHeight="1" x14ac:dyDescent="0.25">
      <c r="J1048418" s="71"/>
      <c r="K1048418" s="71"/>
    </row>
  </sheetData>
  <mergeCells count="36">
    <mergeCell ref="B3:H3"/>
    <mergeCell ref="B7:H7"/>
    <mergeCell ref="B23:I23"/>
    <mergeCell ref="B26:J26"/>
    <mergeCell ref="B27:D27"/>
    <mergeCell ref="I27:J27"/>
    <mergeCell ref="B24:I24"/>
    <mergeCell ref="B4:H4"/>
    <mergeCell ref="B5:H5"/>
    <mergeCell ref="B28:D28"/>
    <mergeCell ref="I28:J28"/>
    <mergeCell ref="B29:D29"/>
    <mergeCell ref="I29:J29"/>
    <mergeCell ref="B30:D30"/>
    <mergeCell ref="I30:J30"/>
    <mergeCell ref="I31:J31"/>
    <mergeCell ref="B32:D32"/>
    <mergeCell ref="I32:J32"/>
    <mergeCell ref="B33:D33"/>
    <mergeCell ref="I33:J33"/>
    <mergeCell ref="I42:J42"/>
    <mergeCell ref="L8:Q8"/>
    <mergeCell ref="L10:O10"/>
    <mergeCell ref="B38:D38"/>
    <mergeCell ref="I38:J38"/>
    <mergeCell ref="I39:J39"/>
    <mergeCell ref="I40:J40"/>
    <mergeCell ref="F41:H41"/>
    <mergeCell ref="I41:J41"/>
    <mergeCell ref="B34:D34"/>
    <mergeCell ref="I34:J34"/>
    <mergeCell ref="B35:D35"/>
    <mergeCell ref="I35:J35"/>
    <mergeCell ref="I36:J36"/>
    <mergeCell ref="I37:J37"/>
    <mergeCell ref="B31:D31"/>
  </mergeCells>
  <printOptions horizontalCentered="1" verticalCentered="1"/>
  <pageMargins left="0.19685039370078741" right="0.19685039370078741" top="0.39370078740157483" bottom="0.39370078740157483" header="0.19685039370078741" footer="0.19685039370078741"/>
  <pageSetup paperSize="9" scale="68" pageOrder="overThenDown" orientation="landscape" useFirstPageNumber="1" r:id="rId1"/>
  <headerFooter alignWithMargins="0">
    <oddFooter>&amp;L&amp;8 &amp;G CERPEG 2020 | Co-Intervention Maths &amp;CLA FACTURATION
&amp;A&amp;R&amp;8&amp;P</oddFooter>
  </headerFooter>
  <ignoredErrors>
    <ignoredError sqref="I38 H17" formula="1"/>
  </ignoredError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489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analyse EXCEL</vt:lpstr>
      <vt:lpstr>analyse EXCEL COR</vt:lpstr>
      <vt:lpstr>'analyse EXCEL'!Zone_d_impression</vt:lpstr>
      <vt:lpstr>'analyse EXCEL COR'!Zone_d_impression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fabienne fabienne</dc:creator>
  <cp:lastModifiedBy>fabienne mauri</cp:lastModifiedBy>
  <cp:revision>83</cp:revision>
  <cp:lastPrinted>2020-12-06T14:00:43Z</cp:lastPrinted>
  <dcterms:created xsi:type="dcterms:W3CDTF">2019-11-15T18:47:22Z</dcterms:created>
  <dcterms:modified xsi:type="dcterms:W3CDTF">2020-12-06T14:21:49Z</dcterms:modified>
</cp:coreProperties>
</file>