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uri\Google Drive\PROFESSIONNEL\CERPEG-activites\N1-renforcement-factures\co-int_maths-factures_Niveau2\"/>
    </mc:Choice>
  </mc:AlternateContent>
  <xr:revisionPtr revIDLastSave="0" documentId="13_ncr:1_{3537146F-B427-4FD7-BFC1-CA01AB3D3326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NIVEAU  2 BEAUTE" sheetId="8" r:id="rId1"/>
    <sheet name="NIVEAU  2 BEAUTE COR" sheetId="9" r:id="rId2"/>
  </sheets>
  <definedNames>
    <definedName name="_xlnm.Print_Area" localSheetId="0">'NIVEAU  2 BEAUTE'!$B$3:$T$25,'NIVEAU  2 BEAUTE'!$B$30:$T$52</definedName>
    <definedName name="_xlnm.Print_Area" localSheetId="1">'NIVEAU  2 BEAUTE COR'!$B$3:$T$25,'NIVEAU  2 BEAUTE COR'!$B$30:$T$52</definedName>
  </definedNames>
  <calcPr calcId="191029"/>
</workbook>
</file>

<file path=xl/calcChain.xml><?xml version="1.0" encoding="utf-8"?>
<calcChain xmlns="http://schemas.openxmlformats.org/spreadsheetml/2006/main">
  <c r="N48" i="9" l="1"/>
  <c r="L48" i="9"/>
  <c r="D48" i="9" l="1"/>
  <c r="N21" i="9"/>
  <c r="R37" i="9" l="1"/>
  <c r="R38" i="9"/>
  <c r="S38" i="9" s="1"/>
  <c r="R39" i="9"/>
  <c r="S39" i="9" s="1"/>
  <c r="R40" i="9"/>
  <c r="R41" i="9"/>
  <c r="S41" i="9" s="1"/>
  <c r="R42" i="9"/>
  <c r="S42" i="9" s="1"/>
  <c r="R43" i="9"/>
  <c r="S43" i="9" s="1"/>
  <c r="R36" i="9"/>
  <c r="S36" i="9" s="1"/>
  <c r="H37" i="9"/>
  <c r="I37" i="9" s="1"/>
  <c r="H38" i="9"/>
  <c r="I38" i="9" s="1"/>
  <c r="H39" i="9"/>
  <c r="I39" i="9" s="1"/>
  <c r="H40" i="9"/>
  <c r="I40" i="9" s="1"/>
  <c r="H41" i="9"/>
  <c r="I41" i="9" s="1"/>
  <c r="H42" i="9"/>
  <c r="I42" i="9" s="1"/>
  <c r="H43" i="9"/>
  <c r="I43" i="9" s="1"/>
  <c r="H36" i="9"/>
  <c r="I36" i="9" s="1"/>
  <c r="H16" i="9"/>
  <c r="I16" i="9" s="1"/>
  <c r="S40" i="9"/>
  <c r="S37" i="9"/>
  <c r="R16" i="9"/>
  <c r="S16" i="9" s="1"/>
  <c r="R15" i="9"/>
  <c r="S15" i="9" s="1"/>
  <c r="R14" i="9"/>
  <c r="S14" i="9" s="1"/>
  <c r="R13" i="9"/>
  <c r="S13" i="9" s="1"/>
  <c r="R12" i="9"/>
  <c r="S12" i="9" s="1"/>
  <c r="R11" i="9"/>
  <c r="S11" i="9" s="1"/>
  <c r="R10" i="9"/>
  <c r="S10" i="9" s="1"/>
  <c r="R9" i="9"/>
  <c r="S9" i="9" s="1"/>
  <c r="H13" i="9"/>
  <c r="I13" i="9" s="1"/>
  <c r="H14" i="9"/>
  <c r="I14" i="9" s="1"/>
  <c r="H15" i="9"/>
  <c r="I15" i="9" s="1"/>
  <c r="H12" i="9"/>
  <c r="I12" i="9" s="1"/>
  <c r="H11" i="9"/>
  <c r="I11" i="9" s="1"/>
  <c r="H10" i="9"/>
  <c r="I10" i="9" s="1"/>
  <c r="H9" i="9"/>
  <c r="I9" i="9" s="1"/>
  <c r="I44" i="9" l="1"/>
  <c r="I45" i="9" s="1"/>
  <c r="I46" i="9" s="1"/>
  <c r="S44" i="9"/>
  <c r="S45" i="9" s="1"/>
  <c r="S46" i="9" s="1"/>
  <c r="S17" i="9"/>
  <c r="S18" i="9" s="1"/>
  <c r="S19" i="9" s="1"/>
  <c r="I17" i="9"/>
  <c r="I18" i="9" l="1"/>
  <c r="I19" i="9" s="1"/>
  <c r="S47" i="9"/>
  <c r="S48" i="9" s="1"/>
  <c r="I47" i="9"/>
  <c r="I48" i="9" s="1"/>
  <c r="B49" i="9" s="1"/>
  <c r="D49" i="9" s="1"/>
  <c r="S20" i="9"/>
  <c r="S49" i="9" l="1"/>
  <c r="S50" i="9" s="1"/>
  <c r="I49" i="9"/>
  <c r="I50" i="9" s="1"/>
  <c r="I20" i="9"/>
  <c r="I21" i="9" s="1"/>
  <c r="B22" i="9" s="1"/>
  <c r="D22" i="9" s="1"/>
  <c r="S21" i="9"/>
  <c r="L22" i="9" l="1"/>
  <c r="N22" i="9" s="1"/>
  <c r="S22" i="9" s="1"/>
  <c r="S23" i="9" s="1"/>
  <c r="D21" i="9"/>
  <c r="I22" i="9" s="1"/>
  <c r="I23" i="9" s="1"/>
</calcChain>
</file>

<file path=xl/sharedStrings.xml><?xml version="1.0" encoding="utf-8"?>
<sst xmlns="http://schemas.openxmlformats.org/spreadsheetml/2006/main" count="361" uniqueCount="67">
  <si>
    <t>CONDITIONS DE VENTE</t>
  </si>
  <si>
    <t>F A C T U R E</t>
  </si>
  <si>
    <t>LIBELLÉ</t>
  </si>
  <si>
    <t>QTÉ</t>
  </si>
  <si>
    <t>PU</t>
  </si>
  <si>
    <t>MONTANT</t>
  </si>
  <si>
    <t>NET COMMERCIAL</t>
  </si>
  <si>
    <t>Escompte</t>
  </si>
  <si>
    <t>NET FINANCIER</t>
  </si>
  <si>
    <t>TVA</t>
  </si>
  <si>
    <t>TOTAL TTC</t>
  </si>
  <si>
    <r>
      <t>2</t>
    </r>
    <r>
      <rPr>
        <vertAlign val="superscript"/>
        <sz val="12"/>
        <color theme="1"/>
        <rFont val="Calibri"/>
        <family val="2"/>
        <scheme val="minor"/>
      </rPr>
      <t>ème</t>
    </r>
    <r>
      <rPr>
        <sz val="12"/>
        <color theme="1"/>
        <rFont val="Calibri"/>
        <family val="2"/>
        <scheme val="minor"/>
      </rPr>
      <t xml:space="preserve"> NET COMMERCIAL</t>
    </r>
  </si>
  <si>
    <t>PU NET</t>
  </si>
  <si>
    <t>CALCUL MONTANT TVA</t>
  </si>
  <si>
    <t>BASE</t>
  </si>
  <si>
    <t>TAUX</t>
  </si>
  <si>
    <t>Remise        %</t>
  </si>
  <si>
    <t>%</t>
  </si>
  <si>
    <t>Compte comptable…...............</t>
  </si>
  <si>
    <t>REMISE
 %</t>
  </si>
  <si>
    <t>Vérif. Du net commercial au TTC</t>
  </si>
  <si>
    <t>(2)</t>
  </si>
  <si>
    <t>(1)</t>
  </si>
  <si>
    <t>Remises habituelles inscrites - Escompte 1 % - Frais de port 05 % - 
TVA 20 %</t>
  </si>
  <si>
    <t>Remises habituelles inscrites - Remise globale de 9 % - Escompte de 2 % -
TVA 20 %</t>
  </si>
  <si>
    <t>CLIENT : Bien être boutique</t>
  </si>
  <si>
    <t>CLIENT : Esthétiquement mag</t>
  </si>
  <si>
    <t>CLIENT : Estelle beauté</t>
  </si>
  <si>
    <t>CLIENT : Parfaitement Elle</t>
  </si>
  <si>
    <t>Coffret Hypnôse</t>
  </si>
  <si>
    <t>Coffret Virtuôse</t>
  </si>
  <si>
    <t>Palette Teint BAROCCO</t>
  </si>
  <si>
    <t>Coffret Long Pretty Lashes</t>
  </si>
  <si>
    <t>Coffret High Shine Lip Gloss - Brillants à Lèvres Intenses</t>
  </si>
  <si>
    <t>Coffret One Essential</t>
  </si>
  <si>
    <t>Coffret mascaras</t>
  </si>
  <si>
    <t>Coffret High Impact Lashes</t>
  </si>
  <si>
    <t>Palette multi-usage</t>
  </si>
  <si>
    <t>Coffret Mascara l'Extrême</t>
  </si>
  <si>
    <t>Coffret Capture xp</t>
  </si>
  <si>
    <t>Coffret Aromatics Impact</t>
  </si>
  <si>
    <t>Coffret Capture Totale</t>
  </si>
  <si>
    <t>Kit pinceaux</t>
  </si>
  <si>
    <t>Palette lèvres</t>
  </si>
  <si>
    <t>Palette yeux</t>
  </si>
  <si>
    <t>Recourbe cils chauffant</t>
  </si>
  <si>
    <t>Pierre de verre</t>
  </si>
  <si>
    <t>Taille crayon double</t>
  </si>
  <si>
    <t>Lime à ongles pro</t>
  </si>
  <si>
    <t>Peigne démeloir</t>
  </si>
  <si>
    <t>Éponges latex</t>
  </si>
  <si>
    <t>Taille crayon simple</t>
  </si>
  <si>
    <t>Repousse et coupe cuticules</t>
  </si>
  <si>
    <t>Remises habituelles inscrites - Remise globale de 8 % - Escompte de 2 % -
 TVA 20 %</t>
  </si>
  <si>
    <t>Mon livre de mise en beauté</t>
  </si>
  <si>
    <t>Le livre « Leçon de maquillage "</t>
  </si>
  <si>
    <t>Mon Look pour mes soirées</t>
  </si>
  <si>
    <t>Makeupistas - Mon livre pratique</t>
  </si>
  <si>
    <t>500 modèles de maquillage des yeux</t>
  </si>
  <si>
    <t>Maquillage facile livre</t>
  </si>
  <si>
    <t>Make-up sur mesure livre</t>
  </si>
  <si>
    <t>10 leçons de maquillage</t>
  </si>
  <si>
    <t>Remises habituelles inscrites - Remise globale 14 % - Escompte 1 % - Frais de port 05 % 
TVA 20 % - TVA5,5% sur les livres</t>
  </si>
  <si>
    <t>Remises habituelles inscrites - Escompte 1 % - Frais de port 05 % - TVA 20 % - TVA 5,5% sur les livres</t>
  </si>
  <si>
    <t>Remises habituelles inscrites - Remise globale de 8 % - Escompte de 2 % - TVA 20 % - TVA 5,5% sur les livres</t>
  </si>
  <si>
    <t>Remises habituelles inscrites - Remise globale de 9 % - Escompte de 2 % - TVA 20 % - TVA 5,5% sur les livres</t>
  </si>
  <si>
    <t>Remises habituelles inscrites - Remise globale 14 % - Escompte 1 % - Frais de port 05 % 
TVA 20 % - TVA 5,5% sur les livres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</si>
</sst>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0%"/>
    <numFmt numFmtId="165" formatCode="00.0%"/>
    <numFmt numFmtId="166" formatCode="0.0%"/>
    <numFmt numFmtId="167" formatCode="_-* #,##0.00\ _€_-;\-* #,##0.00\ _€_-;_-* &quot;-&quot;??\ _€_-;_-@_-"/>
  </numFmts>
  <fonts count="25" x14ac:knownFonts="1">
    <font>
      <sz val="11"/>
      <color theme="1"/>
      <name val="Liberation Sans"/>
      <family val="2"/>
    </font>
    <font>
      <sz val="11"/>
      <color theme="1"/>
      <name val="Calibri"/>
      <family val="2"/>
      <scheme val="minor"/>
    </font>
    <font>
      <sz val="11"/>
      <color theme="1"/>
      <name val="Liberation Sans"/>
      <family val="2"/>
    </font>
    <font>
      <b/>
      <sz val="10"/>
      <color rgb="FF000000"/>
      <name val="Liberation Sans"/>
      <family val="2"/>
    </font>
    <font>
      <sz val="10"/>
      <color rgb="FFFFFFFF"/>
      <name val="Liberation Sans"/>
      <family val="2"/>
    </font>
    <font>
      <sz val="10"/>
      <color rgb="FFCC0000"/>
      <name val="Liberation Sans"/>
      <family val="2"/>
    </font>
    <font>
      <b/>
      <sz val="10"/>
      <color rgb="FFFFFFFF"/>
      <name val="Liberation Sans"/>
      <family val="2"/>
    </font>
    <font>
      <i/>
      <sz val="10"/>
      <color rgb="FF808080"/>
      <name val="Liberation Sans"/>
      <family val="2"/>
    </font>
    <font>
      <sz val="10"/>
      <color rgb="FF006600"/>
      <name val="Liberation Sans"/>
      <family val="2"/>
    </font>
    <font>
      <b/>
      <sz val="24"/>
      <color rgb="FF000000"/>
      <name val="Liberation Sans"/>
      <family val="2"/>
    </font>
    <font>
      <sz val="18"/>
      <color rgb="FF000000"/>
      <name val="Liberation Sans"/>
      <family val="2"/>
    </font>
    <font>
      <sz val="12"/>
      <color rgb="FF000000"/>
      <name val="Liberation Sans"/>
      <family val="2"/>
    </font>
    <font>
      <u/>
      <sz val="10"/>
      <color rgb="FF0000EE"/>
      <name val="Liberation Sans"/>
      <family val="2"/>
    </font>
    <font>
      <sz val="10"/>
      <color rgb="FF996600"/>
      <name val="Liberation Sans"/>
      <family val="2"/>
    </font>
    <font>
      <sz val="10"/>
      <color rgb="FF333333"/>
      <name val="Liberation Sans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2"/>
      <color rgb="FFED1C24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sz val="12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0">
    <xf numFmtId="0" fontId="0" fillId="0" borderId="0"/>
    <xf numFmtId="43" fontId="1" fillId="0" borderId="0" applyFont="0" applyFill="0" applyBorder="0" applyAlignment="0" applyProtection="0"/>
    <xf numFmtId="0" fontId="14" fillId="8" borderId="1"/>
    <xf numFmtId="0" fontId="3" fillId="0" borderId="0"/>
    <xf numFmtId="0" fontId="4" fillId="2" borderId="0"/>
    <xf numFmtId="0" fontId="4" fillId="3" borderId="0"/>
    <xf numFmtId="0" fontId="3" fillId="4" borderId="0"/>
    <xf numFmtId="0" fontId="5" fillId="5" borderId="0"/>
    <xf numFmtId="0" fontId="6" fillId="6" borderId="0"/>
    <xf numFmtId="0" fontId="7" fillId="0" borderId="0"/>
    <xf numFmtId="0" fontId="8" fillId="7" borderId="0"/>
    <xf numFmtId="0" fontId="9" fillId="0" borderId="0"/>
    <xf numFmtId="0" fontId="10" fillId="0" borderId="0"/>
    <xf numFmtId="0" fontId="11" fillId="0" borderId="0"/>
    <xf numFmtId="0" fontId="12" fillId="0" borderId="0"/>
    <xf numFmtId="0" fontId="13" fillId="8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</cellStyleXfs>
  <cellXfs count="119">
    <xf numFmtId="0" fontId="0" fillId="0" borderId="0" xfId="0"/>
    <xf numFmtId="0" fontId="16" fillId="0" borderId="0" xfId="0" applyFont="1" applyAlignment="1">
      <alignment vertical="center"/>
    </xf>
    <xf numFmtId="0" fontId="16" fillId="0" borderId="0" xfId="0" applyFont="1"/>
    <xf numFmtId="0" fontId="16" fillId="0" borderId="3" xfId="0" applyFont="1" applyBorder="1" applyAlignment="1">
      <alignment horizontal="left" vertical="center" indent="1"/>
    </xf>
    <xf numFmtId="0" fontId="16" fillId="0" borderId="4" xfId="0" applyFont="1" applyBorder="1" applyAlignment="1">
      <alignment horizontal="left" vertical="center" indent="1"/>
    </xf>
    <xf numFmtId="0" fontId="16" fillId="0" borderId="4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wrapText="1"/>
    </xf>
    <xf numFmtId="3" fontId="16" fillId="0" borderId="2" xfId="0" applyNumberFormat="1" applyFont="1" applyBorder="1" applyAlignment="1">
      <alignment horizontal="center" vertical="center"/>
    </xf>
    <xf numFmtId="4" fontId="18" fillId="0" borderId="2" xfId="0" applyNumberFormat="1" applyFont="1" applyBorder="1" applyAlignment="1">
      <alignment vertical="center"/>
    </xf>
    <xf numFmtId="165" fontId="16" fillId="0" borderId="5" xfId="0" applyNumberFormat="1" applyFont="1" applyBorder="1" applyAlignment="1">
      <alignment horizontal="left" vertical="center" indent="1"/>
    </xf>
    <xf numFmtId="4" fontId="19" fillId="0" borderId="2" xfId="0" applyNumberFormat="1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165" fontId="19" fillId="0" borderId="7" xfId="0" applyNumberFormat="1" applyFont="1" applyBorder="1" applyAlignment="1">
      <alignment horizontal="center" vertical="center"/>
    </xf>
    <xf numFmtId="164" fontId="16" fillId="0" borderId="5" xfId="0" applyNumberFormat="1" applyFont="1" applyBorder="1" applyAlignment="1">
      <alignment horizontal="center" vertical="center"/>
    </xf>
    <xf numFmtId="165" fontId="19" fillId="0" borderId="5" xfId="0" applyNumberFormat="1" applyFont="1" applyBorder="1" applyAlignment="1">
      <alignment horizontal="center" vertical="center"/>
    </xf>
    <xf numFmtId="0" fontId="16" fillId="0" borderId="10" xfId="0" applyFont="1" applyBorder="1" applyAlignment="1">
      <alignment horizontal="left" vertical="center" indent="1"/>
    </xf>
    <xf numFmtId="165" fontId="16" fillId="0" borderId="9" xfId="0" applyNumberFormat="1" applyFont="1" applyBorder="1" applyAlignment="1">
      <alignment horizontal="left" vertical="center" indent="1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 vertical="center" indent="1"/>
    </xf>
    <xf numFmtId="165" fontId="16" fillId="0" borderId="0" xfId="0" applyNumberFormat="1" applyFont="1" applyBorder="1" applyAlignment="1">
      <alignment horizontal="left" vertical="center" indent="1"/>
    </xf>
    <xf numFmtId="4" fontId="19" fillId="0" borderId="0" xfId="0" applyNumberFormat="1" applyFont="1" applyBorder="1" applyAlignment="1">
      <alignment vertical="center"/>
    </xf>
    <xf numFmtId="0" fontId="18" fillId="0" borderId="3" xfId="0" applyFont="1" applyBorder="1" applyAlignment="1">
      <alignment horizontal="left" vertical="center" indent="1"/>
    </xf>
    <xf numFmtId="0" fontId="16" fillId="0" borderId="13" xfId="0" applyFont="1" applyBorder="1" applyAlignment="1">
      <alignment horizontal="center" vertical="center" wrapText="1"/>
    </xf>
    <xf numFmtId="43" fontId="16" fillId="0" borderId="5" xfId="1" applyFont="1" applyBorder="1" applyAlignment="1">
      <alignment horizontal="center" vertical="center" wrapText="1"/>
    </xf>
    <xf numFmtId="43" fontId="16" fillId="0" borderId="2" xfId="1" applyFont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/>
    <xf numFmtId="0" fontId="16" fillId="0" borderId="14" xfId="0" applyFont="1" applyBorder="1" applyAlignment="1">
      <alignment vertical="center"/>
    </xf>
    <xf numFmtId="0" fontId="16" fillId="0" borderId="16" xfId="0" applyFont="1" applyBorder="1" applyAlignment="1">
      <alignment horizontal="left" vertical="center" indent="1"/>
    </xf>
    <xf numFmtId="0" fontId="16" fillId="0" borderId="17" xfId="0" applyFont="1" applyBorder="1" applyAlignment="1">
      <alignment horizontal="left" vertical="center" indent="1"/>
    </xf>
    <xf numFmtId="166" fontId="16" fillId="10" borderId="0" xfId="19" applyNumberFormat="1" applyFont="1" applyFill="1" applyBorder="1" applyAlignment="1">
      <alignment horizontal="center" vertical="center"/>
    </xf>
    <xf numFmtId="0" fontId="16" fillId="0" borderId="8" xfId="0" applyFont="1" applyBorder="1" applyAlignment="1">
      <alignment horizontal="left" vertical="center" indent="1"/>
    </xf>
    <xf numFmtId="0" fontId="16" fillId="10" borderId="24" xfId="0" applyFont="1" applyFill="1" applyBorder="1" applyAlignment="1">
      <alignment vertical="center"/>
    </xf>
    <xf numFmtId="166" fontId="16" fillId="10" borderId="11" xfId="19" applyNumberFormat="1" applyFont="1" applyFill="1" applyBorder="1" applyAlignment="1">
      <alignment horizontal="center" vertical="center"/>
    </xf>
    <xf numFmtId="0" fontId="16" fillId="10" borderId="18" xfId="0" applyFont="1" applyFill="1" applyBorder="1" applyAlignment="1">
      <alignment vertical="center"/>
    </xf>
    <xf numFmtId="0" fontId="16" fillId="10" borderId="22" xfId="0" applyFont="1" applyFill="1" applyBorder="1" applyAlignment="1">
      <alignment horizontal="center" vertical="center"/>
    </xf>
    <xf numFmtId="0" fontId="16" fillId="10" borderId="0" xfId="0" applyFont="1" applyFill="1" applyBorder="1" applyAlignment="1">
      <alignment horizontal="center" vertical="center"/>
    </xf>
    <xf numFmtId="0" fontId="16" fillId="10" borderId="15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right" vertical="center" indent="1"/>
    </xf>
    <xf numFmtId="9" fontId="23" fillId="0" borderId="2" xfId="19" applyFont="1" applyBorder="1" applyAlignment="1">
      <alignment horizontal="center" vertical="center"/>
    </xf>
    <xf numFmtId="4" fontId="22" fillId="0" borderId="2" xfId="0" applyNumberFormat="1" applyFont="1" applyBorder="1" applyAlignment="1">
      <alignment vertical="center"/>
    </xf>
    <xf numFmtId="0" fontId="16" fillId="0" borderId="7" xfId="0" applyFont="1" applyBorder="1" applyAlignment="1">
      <alignment horizontal="center" vertical="center" wrapText="1"/>
    </xf>
    <xf numFmtId="0" fontId="16" fillId="10" borderId="0" xfId="0" applyFont="1" applyFill="1" applyAlignment="1">
      <alignment vertical="center"/>
    </xf>
    <xf numFmtId="0" fontId="16" fillId="10" borderId="26" xfId="0" applyFont="1" applyFill="1" applyBorder="1" applyAlignment="1">
      <alignment vertical="center"/>
    </xf>
    <xf numFmtId="9" fontId="16" fillId="10" borderId="0" xfId="19" applyFont="1" applyFill="1" applyBorder="1" applyAlignment="1">
      <alignment horizontal="center" vertical="center"/>
    </xf>
    <xf numFmtId="0" fontId="16" fillId="11" borderId="22" xfId="0" applyFont="1" applyFill="1" applyBorder="1" applyAlignment="1">
      <alignment horizontal="center" vertical="center"/>
    </xf>
    <xf numFmtId="0" fontId="16" fillId="11" borderId="0" xfId="0" applyFont="1" applyFill="1" applyBorder="1" applyAlignment="1">
      <alignment vertical="center"/>
    </xf>
    <xf numFmtId="0" fontId="16" fillId="11" borderId="16" xfId="0" applyFont="1" applyFill="1" applyBorder="1" applyAlignment="1">
      <alignment horizontal="left" vertical="center" indent="1"/>
    </xf>
    <xf numFmtId="0" fontId="16" fillId="11" borderId="28" xfId="0" applyFont="1" applyFill="1" applyBorder="1" applyAlignment="1">
      <alignment horizontal="left" vertical="center" indent="1"/>
    </xf>
    <xf numFmtId="0" fontId="16" fillId="0" borderId="29" xfId="0" applyFont="1" applyBorder="1" applyAlignment="1">
      <alignment horizontal="left" vertical="center" indent="1"/>
    </xf>
    <xf numFmtId="165" fontId="16" fillId="0" borderId="30" xfId="0" applyNumberFormat="1" applyFont="1" applyBorder="1" applyAlignment="1">
      <alignment horizontal="left" vertical="center" indent="1"/>
    </xf>
    <xf numFmtId="4" fontId="18" fillId="0" borderId="5" xfId="0" applyNumberFormat="1" applyFont="1" applyBorder="1" applyAlignment="1">
      <alignment vertical="center"/>
    </xf>
    <xf numFmtId="2" fontId="16" fillId="0" borderId="12" xfId="0" applyNumberFormat="1" applyFont="1" applyBorder="1" applyAlignment="1">
      <alignment horizontal="center" vertical="center"/>
    </xf>
    <xf numFmtId="9" fontId="23" fillId="0" borderId="12" xfId="19" applyFont="1" applyBorder="1" applyAlignment="1">
      <alignment horizontal="center" vertical="center"/>
    </xf>
    <xf numFmtId="167" fontId="22" fillId="0" borderId="5" xfId="0" applyNumberFormat="1" applyFont="1" applyBorder="1" applyAlignment="1">
      <alignment horizontal="center" vertical="center" wrapText="1"/>
    </xf>
    <xf numFmtId="9" fontId="16" fillId="0" borderId="4" xfId="19" applyFont="1" applyBorder="1" applyAlignment="1">
      <alignment horizontal="left" vertical="center" indent="1"/>
    </xf>
    <xf numFmtId="9" fontId="16" fillId="0" borderId="4" xfId="19" applyFont="1" applyBorder="1" applyAlignment="1">
      <alignment horizontal="right" vertical="center" indent="1"/>
    </xf>
    <xf numFmtId="4" fontId="22" fillId="10" borderId="23" xfId="0" applyNumberFormat="1" applyFont="1" applyFill="1" applyBorder="1" applyAlignment="1">
      <alignment vertical="center"/>
    </xf>
    <xf numFmtId="43" fontId="22" fillId="10" borderId="26" xfId="1" applyFont="1" applyFill="1" applyBorder="1" applyAlignment="1">
      <alignment vertical="center"/>
    </xf>
    <xf numFmtId="43" fontId="22" fillId="0" borderId="2" xfId="1" applyFont="1" applyBorder="1" applyAlignment="1">
      <alignment vertical="center"/>
    </xf>
    <xf numFmtId="0" fontId="15" fillId="0" borderId="17" xfId="0" applyFont="1" applyBorder="1" applyAlignment="1">
      <alignment horizontal="left" vertical="center" indent="1"/>
    </xf>
    <xf numFmtId="0" fontId="15" fillId="0" borderId="10" xfId="0" applyFont="1" applyBorder="1" applyAlignment="1">
      <alignment horizontal="left" vertical="center" indent="1"/>
    </xf>
    <xf numFmtId="165" fontId="15" fillId="0" borderId="9" xfId="0" applyNumberFormat="1" applyFont="1" applyBorder="1" applyAlignment="1">
      <alignment horizontal="left" vertical="center" indent="1"/>
    </xf>
    <xf numFmtId="0" fontId="23" fillId="0" borderId="2" xfId="19" applyNumberFormat="1" applyFont="1" applyBorder="1" applyAlignment="1">
      <alignment horizontal="center" vertical="center"/>
    </xf>
    <xf numFmtId="0" fontId="23" fillId="0" borderId="12" xfId="19" applyNumberFormat="1" applyFont="1" applyBorder="1" applyAlignment="1">
      <alignment horizontal="center" vertical="center"/>
    </xf>
    <xf numFmtId="2" fontId="16" fillId="0" borderId="12" xfId="0" applyNumberFormat="1" applyFont="1" applyBorder="1" applyAlignment="1">
      <alignment horizontal="center" vertical="center" wrapText="1"/>
    </xf>
    <xf numFmtId="0" fontId="16" fillId="10" borderId="24" xfId="0" quotePrefix="1" applyFont="1" applyFill="1" applyBorder="1" applyAlignment="1">
      <alignment horizontal="left" vertical="center"/>
    </xf>
    <xf numFmtId="0" fontId="16" fillId="10" borderId="23" xfId="0" quotePrefix="1" applyFont="1" applyFill="1" applyBorder="1" applyAlignment="1">
      <alignment horizontal="left" vertical="center"/>
    </xf>
    <xf numFmtId="0" fontId="16" fillId="0" borderId="12" xfId="0" applyFont="1" applyBorder="1" applyAlignment="1">
      <alignment horizontal="center" vertical="center" wrapText="1"/>
    </xf>
    <xf numFmtId="4" fontId="18" fillId="0" borderId="12" xfId="0" applyNumberFormat="1" applyFont="1" applyBorder="1" applyAlignment="1">
      <alignment vertical="center"/>
    </xf>
    <xf numFmtId="0" fontId="16" fillId="0" borderId="12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 textRotation="255" wrapText="1"/>
    </xf>
    <xf numFmtId="9" fontId="16" fillId="10" borderId="0" xfId="19" applyFont="1" applyFill="1" applyAlignment="1">
      <alignment horizontal="center" vertical="center"/>
    </xf>
    <xf numFmtId="0" fontId="24" fillId="0" borderId="12" xfId="0" applyFont="1" applyBorder="1" applyAlignment="1">
      <alignment horizontal="center" vertical="center" textRotation="255" wrapText="1"/>
    </xf>
    <xf numFmtId="0" fontId="16" fillId="0" borderId="33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2" fontId="16" fillId="0" borderId="31" xfId="0" applyNumberFormat="1" applyFont="1" applyBorder="1" applyAlignment="1">
      <alignment horizontal="center" vertical="center" wrapText="1"/>
    </xf>
    <xf numFmtId="9" fontId="23" fillId="0" borderId="31" xfId="19" applyFont="1" applyBorder="1" applyAlignment="1">
      <alignment horizontal="center" vertical="center"/>
    </xf>
    <xf numFmtId="0" fontId="20" fillId="9" borderId="0" xfId="0" applyFont="1" applyFill="1" applyBorder="1" applyAlignment="1">
      <alignment vertical="center"/>
    </xf>
    <xf numFmtId="0" fontId="21" fillId="9" borderId="0" xfId="0" applyFont="1" applyFill="1" applyBorder="1" applyAlignment="1"/>
    <xf numFmtId="0" fontId="16" fillId="0" borderId="12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/>
    </xf>
    <xf numFmtId="166" fontId="23" fillId="10" borderId="0" xfId="19" applyNumberFormat="1" applyFont="1" applyFill="1" applyBorder="1" applyAlignment="1">
      <alignment horizontal="center" vertical="center"/>
    </xf>
    <xf numFmtId="9" fontId="22" fillId="10" borderId="0" xfId="19" applyFont="1" applyFill="1" applyAlignment="1">
      <alignment vertical="center"/>
    </xf>
    <xf numFmtId="0" fontId="16" fillId="0" borderId="18" xfId="0" applyFont="1" applyBorder="1" applyAlignment="1">
      <alignment horizontal="center" vertical="center" wrapText="1"/>
    </xf>
    <xf numFmtId="9" fontId="23" fillId="10" borderId="0" xfId="19" applyFont="1" applyFill="1" applyAlignment="1">
      <alignment vertical="center"/>
    </xf>
    <xf numFmtId="0" fontId="16" fillId="0" borderId="24" xfId="0" applyFont="1" applyBorder="1" applyAlignment="1">
      <alignment horizontal="left" vertical="center" wrapText="1"/>
    </xf>
    <xf numFmtId="0" fontId="16" fillId="0" borderId="25" xfId="0" applyFont="1" applyBorder="1" applyAlignment="1">
      <alignment horizontal="left" vertical="center" wrapText="1"/>
    </xf>
    <xf numFmtId="0" fontId="16" fillId="0" borderId="18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/>
    </xf>
    <xf numFmtId="0" fontId="16" fillId="11" borderId="27" xfId="0" applyFont="1" applyFill="1" applyBorder="1" applyAlignment="1">
      <alignment horizontal="center" vertical="center"/>
    </xf>
    <xf numFmtId="0" fontId="16" fillId="11" borderId="14" xfId="0" applyFont="1" applyFill="1" applyBorder="1" applyAlignment="1">
      <alignment horizontal="center" vertical="center"/>
    </xf>
    <xf numFmtId="0" fontId="16" fillId="11" borderId="7" xfId="0" applyFont="1" applyFill="1" applyBorder="1" applyAlignment="1">
      <alignment horizontal="center" vertical="center"/>
    </xf>
    <xf numFmtId="0" fontId="15" fillId="9" borderId="20" xfId="0" applyFont="1" applyFill="1" applyBorder="1" applyAlignment="1">
      <alignment horizontal="center" vertical="center"/>
    </xf>
    <xf numFmtId="0" fontId="15" fillId="9" borderId="19" xfId="0" applyFont="1" applyFill="1" applyBorder="1" applyAlignment="1">
      <alignment horizontal="center" vertical="center"/>
    </xf>
    <xf numFmtId="0" fontId="15" fillId="9" borderId="21" xfId="0" applyFont="1" applyFill="1" applyBorder="1" applyAlignment="1">
      <alignment horizontal="center" vertical="center"/>
    </xf>
    <xf numFmtId="0" fontId="16" fillId="0" borderId="12" xfId="0" applyFont="1" applyBorder="1" applyAlignment="1">
      <alignment horizontal="left" vertical="center"/>
    </xf>
    <xf numFmtId="0" fontId="16" fillId="0" borderId="24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</cellXfs>
  <cellStyles count="20">
    <cellStyle name="Accent" xfId="3" xr:uid="{00000000-0005-0000-0000-000000000000}"/>
    <cellStyle name="Accent 1" xfId="4" xr:uid="{00000000-0005-0000-0000-000001000000}"/>
    <cellStyle name="Accent 2" xfId="5" xr:uid="{00000000-0005-0000-0000-000002000000}"/>
    <cellStyle name="Accent 3" xfId="6" xr:uid="{00000000-0005-0000-0000-000003000000}"/>
    <cellStyle name="Bad" xfId="7" xr:uid="{00000000-0005-0000-0000-000004000000}"/>
    <cellStyle name="Error" xfId="8" xr:uid="{00000000-0005-0000-0000-000005000000}"/>
    <cellStyle name="Footnote" xfId="9" xr:uid="{00000000-0005-0000-0000-000006000000}"/>
    <cellStyle name="Good" xfId="10" xr:uid="{00000000-0005-0000-0000-000007000000}"/>
    <cellStyle name="Heading (user)" xfId="11" xr:uid="{00000000-0005-0000-0000-000008000000}"/>
    <cellStyle name="Heading 1" xfId="12" xr:uid="{00000000-0005-0000-0000-000009000000}"/>
    <cellStyle name="Heading 2" xfId="13" xr:uid="{00000000-0005-0000-0000-00000A000000}"/>
    <cellStyle name="Hyperlink" xfId="14" xr:uid="{00000000-0005-0000-0000-00000B000000}"/>
    <cellStyle name="Milliers" xfId="1" builtinId="3"/>
    <cellStyle name="Neutral" xfId="15" xr:uid="{00000000-0005-0000-0000-00000D000000}"/>
    <cellStyle name="Normal" xfId="0" builtinId="0" customBuiltin="1"/>
    <cellStyle name="Note" xfId="2" builtinId="10" customBuiltin="1"/>
    <cellStyle name="Pourcentage" xfId="19" builtinId="5"/>
    <cellStyle name="Status" xfId="16" xr:uid="{00000000-0005-0000-0000-000010000000}"/>
    <cellStyle name="Text" xfId="17" xr:uid="{00000000-0005-0000-0000-000011000000}"/>
    <cellStyle name="Warning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27</xdr:col>
      <xdr:colOff>733425</xdr:colOff>
      <xdr:row>50</xdr:row>
      <xdr:rowOff>7619</xdr:rowOff>
    </xdr:from>
    <xdr:ext cx="448151" cy="562928"/>
    <xdr:pic>
      <xdr:nvPicPr>
        <xdr:cNvPr id="6" name="Image 5">
          <a:extLst>
            <a:ext uri="{FF2B5EF4-FFF2-40B4-BE49-F238E27FC236}">
              <a16:creationId xmlns:a16="http://schemas.microsoft.com/office/drawing/2014/main" id="{439F4557-54C2-4E55-80A8-2FB585E9C81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90330" y="5891212"/>
          <a:ext cx="448151" cy="562928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733425</xdr:colOff>
      <xdr:row>23</xdr:row>
      <xdr:rowOff>7619</xdr:rowOff>
    </xdr:from>
    <xdr:to>
      <xdr:col>28</xdr:col>
      <xdr:colOff>361949</xdr:colOff>
      <xdr:row>25</xdr:row>
      <xdr:rowOff>952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E1D1464-62D2-4F3E-9B19-D4749545873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9905" y="5867399"/>
          <a:ext cx="445769" cy="562928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27</xdr:col>
      <xdr:colOff>733425</xdr:colOff>
      <xdr:row>50</xdr:row>
      <xdr:rowOff>7619</xdr:rowOff>
    </xdr:from>
    <xdr:ext cx="448151" cy="562928"/>
    <xdr:pic>
      <xdr:nvPicPr>
        <xdr:cNvPr id="6" name="Image 5">
          <a:extLst>
            <a:ext uri="{FF2B5EF4-FFF2-40B4-BE49-F238E27FC236}">
              <a16:creationId xmlns:a16="http://schemas.microsoft.com/office/drawing/2014/main" id="{2BD7620E-37CF-4712-939E-369148CD143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9905" y="12639674"/>
          <a:ext cx="448151" cy="562928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5D4CA-8FBD-49D6-9436-03F3C30BA622}">
  <sheetPr>
    <tabColor theme="5" tint="-0.499984740745262"/>
    <pageSetUpPr fitToPage="1"/>
  </sheetPr>
  <dimension ref="B3:AMN1048540"/>
  <sheetViews>
    <sheetView showGridLines="0" tabSelected="1" view="pageBreakPreview" topLeftCell="A19" zoomScale="80" zoomScaleNormal="100" zoomScaleSheetLayoutView="80" workbookViewId="0">
      <selection activeCell="L36" sqref="L36:N36"/>
    </sheetView>
  </sheetViews>
  <sheetFormatPr baseColWidth="10" defaultRowHeight="14.1" customHeight="1" x14ac:dyDescent="0.3"/>
  <cols>
    <col min="1" max="1" width="1.296875" style="2" customWidth="1"/>
    <col min="2" max="2" width="17.19921875" style="1" customWidth="1"/>
    <col min="3" max="3" width="7.09765625" style="1" customWidth="1"/>
    <col min="4" max="4" width="27.59765625" style="1" customWidth="1"/>
    <col min="5" max="5" width="8.59765625" style="1" customWidth="1"/>
    <col min="6" max="6" width="9.69921875" style="1" customWidth="1"/>
    <col min="7" max="7" width="7.59765625" style="1" customWidth="1"/>
    <col min="8" max="8" width="8.59765625" style="1" customWidth="1"/>
    <col min="9" max="9" width="14.59765625" style="1" customWidth="1"/>
    <col min="10" max="10" width="2.796875" style="1" customWidth="1"/>
    <col min="11" max="11" width="1.296875" style="2" customWidth="1"/>
    <col min="12" max="12" width="14.8984375" style="1" customWidth="1"/>
    <col min="13" max="13" width="7.09765625" style="1" customWidth="1"/>
    <col min="14" max="14" width="21.5" style="1" customWidth="1"/>
    <col min="15" max="15" width="8.59765625" style="1" customWidth="1"/>
    <col min="16" max="16" width="9.69921875" style="1" customWidth="1"/>
    <col min="17" max="17" width="7.69921875" style="1" customWidth="1"/>
    <col min="18" max="18" width="10.8984375" style="1" customWidth="1"/>
    <col min="19" max="19" width="12.5" style="1" customWidth="1"/>
    <col min="20" max="20" width="3.3984375" style="1" customWidth="1"/>
    <col min="21" max="21" width="5.796875" style="1" customWidth="1"/>
    <col min="22" max="22" width="20.5" style="1" customWidth="1"/>
    <col min="23" max="1028" width="10.69921875" style="1" customWidth="1"/>
    <col min="1029" max="16384" width="11.19921875" style="2"/>
  </cols>
  <sheetData>
    <row r="3" spans="2:1028" s="30" customFormat="1" ht="32.4" customHeight="1" x14ac:dyDescent="0.35">
      <c r="B3" s="86" t="s">
        <v>26</v>
      </c>
      <c r="C3" s="86"/>
      <c r="D3" s="86"/>
      <c r="E3" s="86"/>
      <c r="F3" s="86"/>
      <c r="G3" s="87" t="s">
        <v>18</v>
      </c>
      <c r="H3" s="86"/>
      <c r="I3" s="86"/>
      <c r="J3" s="86"/>
      <c r="L3" s="86" t="s">
        <v>25</v>
      </c>
      <c r="M3" s="86"/>
      <c r="N3" s="86"/>
      <c r="O3" s="86"/>
      <c r="P3" s="86"/>
      <c r="Q3" s="87" t="s">
        <v>18</v>
      </c>
      <c r="R3" s="86"/>
      <c r="S3" s="86"/>
      <c r="T3" s="86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  <c r="IJ3" s="29"/>
      <c r="IK3" s="29"/>
      <c r="IL3" s="29"/>
      <c r="IM3" s="29"/>
      <c r="IN3" s="29"/>
      <c r="IO3" s="29"/>
      <c r="IP3" s="29"/>
      <c r="IQ3" s="29"/>
      <c r="IR3" s="29"/>
      <c r="IS3" s="29"/>
      <c r="IT3" s="29"/>
      <c r="IU3" s="29"/>
      <c r="IV3" s="29"/>
      <c r="IW3" s="29"/>
      <c r="IX3" s="29"/>
      <c r="IY3" s="29"/>
      <c r="IZ3" s="29"/>
      <c r="JA3" s="29"/>
      <c r="JB3" s="29"/>
      <c r="JC3" s="29"/>
      <c r="JD3" s="29"/>
      <c r="JE3" s="29"/>
      <c r="JF3" s="29"/>
      <c r="JG3" s="29"/>
      <c r="JH3" s="29"/>
      <c r="JI3" s="29"/>
      <c r="JJ3" s="29"/>
      <c r="JK3" s="29"/>
      <c r="JL3" s="29"/>
      <c r="JM3" s="29"/>
      <c r="JN3" s="29"/>
      <c r="JO3" s="29"/>
      <c r="JP3" s="29"/>
      <c r="JQ3" s="29"/>
      <c r="JR3" s="29"/>
      <c r="JS3" s="29"/>
      <c r="JT3" s="29"/>
      <c r="JU3" s="29"/>
      <c r="JV3" s="29"/>
      <c r="JW3" s="29"/>
      <c r="JX3" s="29"/>
      <c r="JY3" s="29"/>
      <c r="JZ3" s="29"/>
      <c r="KA3" s="29"/>
      <c r="KB3" s="29"/>
      <c r="KC3" s="29"/>
      <c r="KD3" s="29"/>
      <c r="KE3" s="29"/>
      <c r="KF3" s="29"/>
      <c r="KG3" s="29"/>
      <c r="KH3" s="29"/>
      <c r="KI3" s="29"/>
      <c r="KJ3" s="29"/>
      <c r="KK3" s="29"/>
      <c r="KL3" s="29"/>
      <c r="KM3" s="29"/>
      <c r="KN3" s="29"/>
      <c r="KO3" s="29"/>
      <c r="KP3" s="29"/>
      <c r="KQ3" s="29"/>
      <c r="KR3" s="29"/>
      <c r="KS3" s="29"/>
      <c r="KT3" s="29"/>
      <c r="KU3" s="29"/>
      <c r="KV3" s="29"/>
      <c r="KW3" s="29"/>
      <c r="KX3" s="29"/>
      <c r="KY3" s="29"/>
      <c r="KZ3" s="29"/>
      <c r="LA3" s="29"/>
      <c r="LB3" s="29"/>
      <c r="LC3" s="29"/>
      <c r="LD3" s="29"/>
      <c r="LE3" s="29"/>
      <c r="LF3" s="29"/>
      <c r="LG3" s="29"/>
      <c r="LH3" s="29"/>
      <c r="LI3" s="29"/>
      <c r="LJ3" s="29"/>
      <c r="LK3" s="29"/>
      <c r="LL3" s="29"/>
      <c r="LM3" s="29"/>
      <c r="LN3" s="29"/>
      <c r="LO3" s="29"/>
      <c r="LP3" s="29"/>
      <c r="LQ3" s="29"/>
      <c r="LR3" s="29"/>
      <c r="LS3" s="29"/>
      <c r="LT3" s="29"/>
      <c r="LU3" s="29"/>
      <c r="LV3" s="29"/>
      <c r="LW3" s="29"/>
      <c r="LX3" s="29"/>
      <c r="LY3" s="29"/>
      <c r="LZ3" s="29"/>
      <c r="MA3" s="29"/>
      <c r="MB3" s="29"/>
      <c r="MC3" s="29"/>
      <c r="MD3" s="29"/>
      <c r="ME3" s="29"/>
      <c r="MF3" s="29"/>
      <c r="MG3" s="29"/>
      <c r="MH3" s="29"/>
      <c r="MI3" s="29"/>
      <c r="MJ3" s="29"/>
      <c r="MK3" s="29"/>
      <c r="ML3" s="29"/>
      <c r="MM3" s="29"/>
      <c r="MN3" s="29"/>
      <c r="MO3" s="29"/>
      <c r="MP3" s="29"/>
      <c r="MQ3" s="29"/>
      <c r="MR3" s="29"/>
      <c r="MS3" s="29"/>
      <c r="MT3" s="29"/>
      <c r="MU3" s="29"/>
      <c r="MV3" s="29"/>
      <c r="MW3" s="29"/>
      <c r="MX3" s="29"/>
      <c r="MY3" s="29"/>
      <c r="MZ3" s="29"/>
      <c r="NA3" s="29"/>
      <c r="NB3" s="29"/>
      <c r="NC3" s="29"/>
      <c r="ND3" s="29"/>
      <c r="NE3" s="29"/>
      <c r="NF3" s="29"/>
      <c r="NG3" s="29"/>
      <c r="NH3" s="29"/>
      <c r="NI3" s="29"/>
      <c r="NJ3" s="29"/>
      <c r="NK3" s="29"/>
      <c r="NL3" s="29"/>
      <c r="NM3" s="29"/>
      <c r="NN3" s="29"/>
      <c r="NO3" s="29"/>
      <c r="NP3" s="29"/>
      <c r="NQ3" s="29"/>
      <c r="NR3" s="29"/>
      <c r="NS3" s="29"/>
      <c r="NT3" s="29"/>
      <c r="NU3" s="29"/>
      <c r="NV3" s="29"/>
      <c r="NW3" s="29"/>
      <c r="NX3" s="29"/>
      <c r="NY3" s="29"/>
      <c r="NZ3" s="29"/>
      <c r="OA3" s="29"/>
      <c r="OB3" s="29"/>
      <c r="OC3" s="29"/>
      <c r="OD3" s="29"/>
      <c r="OE3" s="29"/>
      <c r="OF3" s="29"/>
      <c r="OG3" s="29"/>
      <c r="OH3" s="29"/>
      <c r="OI3" s="29"/>
      <c r="OJ3" s="29"/>
      <c r="OK3" s="29"/>
      <c r="OL3" s="29"/>
      <c r="OM3" s="29"/>
      <c r="ON3" s="29"/>
      <c r="OO3" s="29"/>
      <c r="OP3" s="29"/>
      <c r="OQ3" s="29"/>
      <c r="OR3" s="29"/>
      <c r="OS3" s="29"/>
      <c r="OT3" s="29"/>
      <c r="OU3" s="29"/>
      <c r="OV3" s="29"/>
      <c r="OW3" s="29"/>
      <c r="OX3" s="29"/>
      <c r="OY3" s="29"/>
      <c r="OZ3" s="29"/>
      <c r="PA3" s="29"/>
      <c r="PB3" s="29"/>
      <c r="PC3" s="29"/>
      <c r="PD3" s="29"/>
      <c r="PE3" s="29"/>
      <c r="PF3" s="29"/>
      <c r="PG3" s="29"/>
      <c r="PH3" s="29"/>
      <c r="PI3" s="29"/>
      <c r="PJ3" s="29"/>
      <c r="PK3" s="29"/>
      <c r="PL3" s="29"/>
      <c r="PM3" s="29"/>
      <c r="PN3" s="29"/>
      <c r="PO3" s="29"/>
      <c r="PP3" s="29"/>
      <c r="PQ3" s="29"/>
      <c r="PR3" s="29"/>
      <c r="PS3" s="29"/>
      <c r="PT3" s="29"/>
      <c r="PU3" s="29"/>
      <c r="PV3" s="29"/>
      <c r="PW3" s="29"/>
      <c r="PX3" s="29"/>
      <c r="PY3" s="29"/>
      <c r="PZ3" s="29"/>
      <c r="QA3" s="29"/>
      <c r="QB3" s="29"/>
      <c r="QC3" s="29"/>
      <c r="QD3" s="29"/>
      <c r="QE3" s="29"/>
      <c r="QF3" s="29"/>
      <c r="QG3" s="29"/>
      <c r="QH3" s="29"/>
      <c r="QI3" s="29"/>
      <c r="QJ3" s="29"/>
      <c r="QK3" s="29"/>
      <c r="QL3" s="29"/>
      <c r="QM3" s="29"/>
      <c r="QN3" s="29"/>
      <c r="QO3" s="29"/>
      <c r="QP3" s="29"/>
      <c r="QQ3" s="29"/>
      <c r="QR3" s="29"/>
      <c r="QS3" s="29"/>
      <c r="QT3" s="29"/>
      <c r="QU3" s="29"/>
      <c r="QV3" s="29"/>
      <c r="QW3" s="29"/>
      <c r="QX3" s="29"/>
      <c r="QY3" s="29"/>
      <c r="QZ3" s="29"/>
      <c r="RA3" s="29"/>
      <c r="RB3" s="29"/>
      <c r="RC3" s="29"/>
      <c r="RD3" s="29"/>
      <c r="RE3" s="29"/>
      <c r="RF3" s="29"/>
      <c r="RG3" s="29"/>
      <c r="RH3" s="29"/>
      <c r="RI3" s="29"/>
      <c r="RJ3" s="29"/>
      <c r="RK3" s="29"/>
      <c r="RL3" s="29"/>
      <c r="RM3" s="29"/>
      <c r="RN3" s="29"/>
      <c r="RO3" s="29"/>
      <c r="RP3" s="29"/>
      <c r="RQ3" s="29"/>
      <c r="RR3" s="29"/>
      <c r="RS3" s="29"/>
      <c r="RT3" s="29"/>
      <c r="RU3" s="29"/>
      <c r="RV3" s="29"/>
      <c r="RW3" s="29"/>
      <c r="RX3" s="29"/>
      <c r="RY3" s="29"/>
      <c r="RZ3" s="29"/>
      <c r="SA3" s="29"/>
      <c r="SB3" s="29"/>
      <c r="SC3" s="29"/>
      <c r="SD3" s="29"/>
      <c r="SE3" s="29"/>
      <c r="SF3" s="29"/>
      <c r="SG3" s="29"/>
      <c r="SH3" s="29"/>
      <c r="SI3" s="29"/>
      <c r="SJ3" s="29"/>
      <c r="SK3" s="29"/>
      <c r="SL3" s="29"/>
      <c r="SM3" s="29"/>
      <c r="SN3" s="29"/>
      <c r="SO3" s="29"/>
      <c r="SP3" s="29"/>
      <c r="SQ3" s="29"/>
      <c r="SR3" s="29"/>
      <c r="SS3" s="29"/>
      <c r="ST3" s="29"/>
      <c r="SU3" s="29"/>
      <c r="SV3" s="29"/>
      <c r="SW3" s="29"/>
      <c r="SX3" s="29"/>
      <c r="SY3" s="29"/>
      <c r="SZ3" s="29"/>
      <c r="TA3" s="29"/>
      <c r="TB3" s="29"/>
      <c r="TC3" s="29"/>
      <c r="TD3" s="29"/>
      <c r="TE3" s="29"/>
      <c r="TF3" s="29"/>
      <c r="TG3" s="29"/>
      <c r="TH3" s="29"/>
      <c r="TI3" s="29"/>
      <c r="TJ3" s="29"/>
      <c r="TK3" s="29"/>
      <c r="TL3" s="29"/>
      <c r="TM3" s="29"/>
      <c r="TN3" s="29"/>
      <c r="TO3" s="29"/>
      <c r="TP3" s="29"/>
      <c r="TQ3" s="29"/>
      <c r="TR3" s="29"/>
      <c r="TS3" s="29"/>
      <c r="TT3" s="29"/>
      <c r="TU3" s="29"/>
      <c r="TV3" s="29"/>
      <c r="TW3" s="29"/>
      <c r="TX3" s="29"/>
      <c r="TY3" s="29"/>
      <c r="TZ3" s="29"/>
      <c r="UA3" s="29"/>
      <c r="UB3" s="29"/>
      <c r="UC3" s="29"/>
      <c r="UD3" s="29"/>
      <c r="UE3" s="29"/>
      <c r="UF3" s="29"/>
      <c r="UG3" s="29"/>
      <c r="UH3" s="29"/>
      <c r="UI3" s="29"/>
      <c r="UJ3" s="29"/>
      <c r="UK3" s="29"/>
      <c r="UL3" s="29"/>
      <c r="UM3" s="29"/>
      <c r="UN3" s="29"/>
      <c r="UO3" s="29"/>
      <c r="UP3" s="29"/>
      <c r="UQ3" s="29"/>
      <c r="UR3" s="29"/>
      <c r="US3" s="29"/>
      <c r="UT3" s="29"/>
      <c r="UU3" s="29"/>
      <c r="UV3" s="29"/>
      <c r="UW3" s="29"/>
      <c r="UX3" s="29"/>
      <c r="UY3" s="29"/>
      <c r="UZ3" s="29"/>
      <c r="VA3" s="29"/>
      <c r="VB3" s="29"/>
      <c r="VC3" s="29"/>
      <c r="VD3" s="29"/>
      <c r="VE3" s="29"/>
      <c r="VF3" s="29"/>
      <c r="VG3" s="29"/>
      <c r="VH3" s="29"/>
      <c r="VI3" s="29"/>
      <c r="VJ3" s="29"/>
      <c r="VK3" s="29"/>
      <c r="VL3" s="29"/>
      <c r="VM3" s="29"/>
      <c r="VN3" s="29"/>
      <c r="VO3" s="29"/>
      <c r="VP3" s="29"/>
      <c r="VQ3" s="29"/>
      <c r="VR3" s="29"/>
      <c r="VS3" s="29"/>
      <c r="VT3" s="29"/>
      <c r="VU3" s="29"/>
      <c r="VV3" s="29"/>
      <c r="VW3" s="29"/>
      <c r="VX3" s="29"/>
      <c r="VY3" s="29"/>
      <c r="VZ3" s="29"/>
      <c r="WA3" s="29"/>
      <c r="WB3" s="29"/>
      <c r="WC3" s="29"/>
      <c r="WD3" s="29"/>
      <c r="WE3" s="29"/>
      <c r="WF3" s="29"/>
      <c r="WG3" s="29"/>
      <c r="WH3" s="29"/>
      <c r="WI3" s="29"/>
      <c r="WJ3" s="29"/>
      <c r="WK3" s="29"/>
      <c r="WL3" s="29"/>
      <c r="WM3" s="29"/>
      <c r="WN3" s="29"/>
      <c r="WO3" s="29"/>
      <c r="WP3" s="29"/>
      <c r="WQ3" s="29"/>
      <c r="WR3" s="29"/>
      <c r="WS3" s="29"/>
      <c r="WT3" s="29"/>
      <c r="WU3" s="29"/>
      <c r="WV3" s="29"/>
      <c r="WW3" s="29"/>
      <c r="WX3" s="29"/>
      <c r="WY3" s="29"/>
      <c r="WZ3" s="29"/>
      <c r="XA3" s="29"/>
      <c r="XB3" s="29"/>
      <c r="XC3" s="29"/>
      <c r="XD3" s="29"/>
      <c r="XE3" s="29"/>
      <c r="XF3" s="29"/>
      <c r="XG3" s="29"/>
      <c r="XH3" s="29"/>
      <c r="XI3" s="29"/>
      <c r="XJ3" s="29"/>
      <c r="XK3" s="29"/>
      <c r="XL3" s="29"/>
      <c r="XM3" s="29"/>
      <c r="XN3" s="29"/>
      <c r="XO3" s="29"/>
      <c r="XP3" s="29"/>
      <c r="XQ3" s="29"/>
      <c r="XR3" s="29"/>
      <c r="XS3" s="29"/>
      <c r="XT3" s="29"/>
      <c r="XU3" s="29"/>
      <c r="XV3" s="29"/>
      <c r="XW3" s="29"/>
      <c r="XX3" s="29"/>
      <c r="XY3" s="29"/>
      <c r="XZ3" s="29"/>
      <c r="YA3" s="29"/>
      <c r="YB3" s="29"/>
      <c r="YC3" s="29"/>
      <c r="YD3" s="29"/>
      <c r="YE3" s="29"/>
      <c r="YF3" s="29"/>
      <c r="YG3" s="29"/>
      <c r="YH3" s="29"/>
      <c r="YI3" s="29"/>
      <c r="YJ3" s="29"/>
      <c r="YK3" s="29"/>
      <c r="YL3" s="29"/>
      <c r="YM3" s="29"/>
      <c r="YN3" s="29"/>
      <c r="YO3" s="29"/>
      <c r="YP3" s="29"/>
      <c r="YQ3" s="29"/>
      <c r="YR3" s="29"/>
      <c r="YS3" s="29"/>
      <c r="YT3" s="29"/>
      <c r="YU3" s="29"/>
      <c r="YV3" s="29"/>
      <c r="YW3" s="29"/>
      <c r="YX3" s="29"/>
      <c r="YY3" s="29"/>
      <c r="YZ3" s="29"/>
      <c r="ZA3" s="29"/>
      <c r="ZB3" s="29"/>
      <c r="ZC3" s="29"/>
      <c r="ZD3" s="29"/>
      <c r="ZE3" s="29"/>
      <c r="ZF3" s="29"/>
      <c r="ZG3" s="29"/>
      <c r="ZH3" s="29"/>
      <c r="ZI3" s="29"/>
      <c r="ZJ3" s="29"/>
      <c r="ZK3" s="29"/>
      <c r="ZL3" s="29"/>
      <c r="ZM3" s="29"/>
      <c r="ZN3" s="29"/>
      <c r="ZO3" s="29"/>
      <c r="ZP3" s="29"/>
      <c r="ZQ3" s="29"/>
      <c r="ZR3" s="29"/>
      <c r="ZS3" s="29"/>
      <c r="ZT3" s="29"/>
      <c r="ZU3" s="29"/>
      <c r="ZV3" s="29"/>
      <c r="ZW3" s="29"/>
      <c r="ZX3" s="29"/>
      <c r="ZY3" s="29"/>
      <c r="ZZ3" s="29"/>
      <c r="AAA3" s="29"/>
      <c r="AAB3" s="29"/>
      <c r="AAC3" s="29"/>
      <c r="AAD3" s="29"/>
      <c r="AAE3" s="29"/>
      <c r="AAF3" s="29"/>
      <c r="AAG3" s="29"/>
      <c r="AAH3" s="29"/>
      <c r="AAI3" s="29"/>
      <c r="AAJ3" s="29"/>
      <c r="AAK3" s="29"/>
      <c r="AAL3" s="29"/>
      <c r="AAM3" s="29"/>
      <c r="AAN3" s="29"/>
      <c r="AAO3" s="29"/>
      <c r="AAP3" s="29"/>
      <c r="AAQ3" s="29"/>
      <c r="AAR3" s="29"/>
      <c r="AAS3" s="29"/>
      <c r="AAT3" s="29"/>
      <c r="AAU3" s="29"/>
      <c r="AAV3" s="29"/>
      <c r="AAW3" s="29"/>
      <c r="AAX3" s="29"/>
      <c r="AAY3" s="29"/>
      <c r="AAZ3" s="29"/>
      <c r="ABA3" s="29"/>
      <c r="ABB3" s="29"/>
      <c r="ABC3" s="29"/>
      <c r="ABD3" s="29"/>
      <c r="ABE3" s="29"/>
      <c r="ABF3" s="29"/>
      <c r="ABG3" s="29"/>
      <c r="ABH3" s="29"/>
      <c r="ABI3" s="29"/>
      <c r="ABJ3" s="29"/>
      <c r="ABK3" s="29"/>
      <c r="ABL3" s="29"/>
      <c r="ABM3" s="29"/>
      <c r="ABN3" s="29"/>
      <c r="ABO3" s="29"/>
      <c r="ABP3" s="29"/>
      <c r="ABQ3" s="29"/>
      <c r="ABR3" s="29"/>
      <c r="ABS3" s="29"/>
      <c r="ABT3" s="29"/>
      <c r="ABU3" s="29"/>
      <c r="ABV3" s="29"/>
      <c r="ABW3" s="29"/>
      <c r="ABX3" s="29"/>
      <c r="ABY3" s="29"/>
      <c r="ABZ3" s="29"/>
      <c r="ACA3" s="29"/>
      <c r="ACB3" s="29"/>
      <c r="ACC3" s="29"/>
      <c r="ACD3" s="29"/>
      <c r="ACE3" s="29"/>
      <c r="ACF3" s="29"/>
      <c r="ACG3" s="29"/>
      <c r="ACH3" s="29"/>
      <c r="ACI3" s="29"/>
      <c r="ACJ3" s="29"/>
      <c r="ACK3" s="29"/>
      <c r="ACL3" s="29"/>
      <c r="ACM3" s="29"/>
      <c r="ACN3" s="29"/>
      <c r="ACO3" s="29"/>
      <c r="ACP3" s="29"/>
      <c r="ACQ3" s="29"/>
      <c r="ACR3" s="29"/>
      <c r="ACS3" s="29"/>
      <c r="ACT3" s="29"/>
      <c r="ACU3" s="29"/>
      <c r="ACV3" s="29"/>
      <c r="ACW3" s="29"/>
      <c r="ACX3" s="29"/>
      <c r="ACY3" s="29"/>
      <c r="ACZ3" s="29"/>
      <c r="ADA3" s="29"/>
      <c r="ADB3" s="29"/>
      <c r="ADC3" s="29"/>
      <c r="ADD3" s="29"/>
      <c r="ADE3" s="29"/>
      <c r="ADF3" s="29"/>
      <c r="ADG3" s="29"/>
      <c r="ADH3" s="29"/>
      <c r="ADI3" s="29"/>
      <c r="ADJ3" s="29"/>
      <c r="ADK3" s="29"/>
      <c r="ADL3" s="29"/>
      <c r="ADM3" s="29"/>
      <c r="ADN3" s="29"/>
      <c r="ADO3" s="29"/>
      <c r="ADP3" s="29"/>
      <c r="ADQ3" s="29"/>
      <c r="ADR3" s="29"/>
      <c r="ADS3" s="29"/>
      <c r="ADT3" s="29"/>
      <c r="ADU3" s="29"/>
      <c r="ADV3" s="29"/>
      <c r="ADW3" s="29"/>
      <c r="ADX3" s="29"/>
      <c r="ADY3" s="29"/>
      <c r="ADZ3" s="29"/>
      <c r="AEA3" s="29"/>
      <c r="AEB3" s="29"/>
      <c r="AEC3" s="29"/>
      <c r="AED3" s="29"/>
      <c r="AEE3" s="29"/>
      <c r="AEF3" s="29"/>
      <c r="AEG3" s="29"/>
      <c r="AEH3" s="29"/>
      <c r="AEI3" s="29"/>
      <c r="AEJ3" s="29"/>
      <c r="AEK3" s="29"/>
      <c r="AEL3" s="29"/>
      <c r="AEM3" s="29"/>
      <c r="AEN3" s="29"/>
      <c r="AEO3" s="29"/>
      <c r="AEP3" s="29"/>
      <c r="AEQ3" s="29"/>
      <c r="AER3" s="29"/>
      <c r="AES3" s="29"/>
      <c r="AET3" s="29"/>
      <c r="AEU3" s="29"/>
      <c r="AEV3" s="29"/>
      <c r="AEW3" s="29"/>
      <c r="AEX3" s="29"/>
      <c r="AEY3" s="29"/>
      <c r="AEZ3" s="29"/>
      <c r="AFA3" s="29"/>
      <c r="AFB3" s="29"/>
      <c r="AFC3" s="29"/>
      <c r="AFD3" s="29"/>
      <c r="AFE3" s="29"/>
      <c r="AFF3" s="29"/>
      <c r="AFG3" s="29"/>
      <c r="AFH3" s="29"/>
      <c r="AFI3" s="29"/>
      <c r="AFJ3" s="29"/>
      <c r="AFK3" s="29"/>
      <c r="AFL3" s="29"/>
      <c r="AFM3" s="29"/>
      <c r="AFN3" s="29"/>
      <c r="AFO3" s="29"/>
      <c r="AFP3" s="29"/>
      <c r="AFQ3" s="29"/>
      <c r="AFR3" s="29"/>
      <c r="AFS3" s="29"/>
      <c r="AFT3" s="29"/>
      <c r="AFU3" s="29"/>
      <c r="AFV3" s="29"/>
      <c r="AFW3" s="29"/>
      <c r="AFX3" s="29"/>
      <c r="AFY3" s="29"/>
      <c r="AFZ3" s="29"/>
      <c r="AGA3" s="29"/>
      <c r="AGB3" s="29"/>
      <c r="AGC3" s="29"/>
      <c r="AGD3" s="29"/>
      <c r="AGE3" s="29"/>
      <c r="AGF3" s="29"/>
      <c r="AGG3" s="29"/>
      <c r="AGH3" s="29"/>
      <c r="AGI3" s="29"/>
      <c r="AGJ3" s="29"/>
      <c r="AGK3" s="29"/>
      <c r="AGL3" s="29"/>
      <c r="AGM3" s="29"/>
      <c r="AGN3" s="29"/>
      <c r="AGO3" s="29"/>
      <c r="AGP3" s="29"/>
      <c r="AGQ3" s="29"/>
      <c r="AGR3" s="29"/>
      <c r="AGS3" s="29"/>
      <c r="AGT3" s="29"/>
      <c r="AGU3" s="29"/>
      <c r="AGV3" s="29"/>
      <c r="AGW3" s="29"/>
      <c r="AGX3" s="29"/>
      <c r="AGY3" s="29"/>
      <c r="AGZ3" s="29"/>
      <c r="AHA3" s="29"/>
      <c r="AHB3" s="29"/>
      <c r="AHC3" s="29"/>
      <c r="AHD3" s="29"/>
      <c r="AHE3" s="29"/>
      <c r="AHF3" s="29"/>
      <c r="AHG3" s="29"/>
      <c r="AHH3" s="29"/>
      <c r="AHI3" s="29"/>
      <c r="AHJ3" s="29"/>
      <c r="AHK3" s="29"/>
      <c r="AHL3" s="29"/>
      <c r="AHM3" s="29"/>
      <c r="AHN3" s="29"/>
      <c r="AHO3" s="29"/>
      <c r="AHP3" s="29"/>
      <c r="AHQ3" s="29"/>
      <c r="AHR3" s="29"/>
      <c r="AHS3" s="29"/>
      <c r="AHT3" s="29"/>
      <c r="AHU3" s="29"/>
      <c r="AHV3" s="29"/>
      <c r="AHW3" s="29"/>
      <c r="AHX3" s="29"/>
      <c r="AHY3" s="29"/>
      <c r="AHZ3" s="29"/>
      <c r="AIA3" s="29"/>
      <c r="AIB3" s="29"/>
      <c r="AIC3" s="29"/>
      <c r="AID3" s="29"/>
      <c r="AIE3" s="29"/>
      <c r="AIF3" s="29"/>
      <c r="AIG3" s="29"/>
      <c r="AIH3" s="29"/>
      <c r="AII3" s="29"/>
      <c r="AIJ3" s="29"/>
      <c r="AIK3" s="29"/>
      <c r="AIL3" s="29"/>
      <c r="AIM3" s="29"/>
      <c r="AIN3" s="29"/>
      <c r="AIO3" s="29"/>
      <c r="AIP3" s="29"/>
      <c r="AIQ3" s="29"/>
      <c r="AIR3" s="29"/>
      <c r="AIS3" s="29"/>
      <c r="AIT3" s="29"/>
      <c r="AIU3" s="29"/>
      <c r="AIV3" s="29"/>
      <c r="AIW3" s="29"/>
      <c r="AIX3" s="29"/>
      <c r="AIY3" s="29"/>
      <c r="AIZ3" s="29"/>
      <c r="AJA3" s="29"/>
      <c r="AJB3" s="29"/>
      <c r="AJC3" s="29"/>
      <c r="AJD3" s="29"/>
      <c r="AJE3" s="29"/>
      <c r="AJF3" s="29"/>
      <c r="AJG3" s="29"/>
      <c r="AJH3" s="29"/>
      <c r="AJI3" s="29"/>
      <c r="AJJ3" s="29"/>
      <c r="AJK3" s="29"/>
      <c r="AJL3" s="29"/>
      <c r="AJM3" s="29"/>
      <c r="AJN3" s="29"/>
      <c r="AJO3" s="29"/>
      <c r="AJP3" s="29"/>
      <c r="AJQ3" s="29"/>
      <c r="AJR3" s="29"/>
      <c r="AJS3" s="29"/>
      <c r="AJT3" s="29"/>
      <c r="AJU3" s="29"/>
      <c r="AJV3" s="29"/>
      <c r="AJW3" s="29"/>
      <c r="AJX3" s="29"/>
      <c r="AJY3" s="29"/>
      <c r="AJZ3" s="29"/>
      <c r="AKA3" s="29"/>
      <c r="AKB3" s="29"/>
      <c r="AKC3" s="29"/>
      <c r="AKD3" s="29"/>
      <c r="AKE3" s="29"/>
      <c r="AKF3" s="29"/>
      <c r="AKG3" s="29"/>
      <c r="AKH3" s="29"/>
      <c r="AKI3" s="29"/>
      <c r="AKJ3" s="29"/>
      <c r="AKK3" s="29"/>
      <c r="AKL3" s="29"/>
      <c r="AKM3" s="29"/>
      <c r="AKN3" s="29"/>
      <c r="AKO3" s="29"/>
      <c r="AKP3" s="29"/>
      <c r="AKQ3" s="29"/>
      <c r="AKR3" s="29"/>
      <c r="AKS3" s="29"/>
      <c r="AKT3" s="29"/>
      <c r="AKU3" s="29"/>
      <c r="AKV3" s="29"/>
      <c r="AKW3" s="29"/>
      <c r="AKX3" s="29"/>
      <c r="AKY3" s="29"/>
      <c r="AKZ3" s="29"/>
      <c r="ALA3" s="29"/>
      <c r="ALB3" s="29"/>
      <c r="ALC3" s="29"/>
      <c r="ALD3" s="29"/>
      <c r="ALE3" s="29"/>
      <c r="ALF3" s="29"/>
      <c r="ALG3" s="29"/>
      <c r="ALH3" s="29"/>
      <c r="ALI3" s="29"/>
      <c r="ALJ3" s="29"/>
      <c r="ALK3" s="29"/>
      <c r="ALL3" s="29"/>
      <c r="ALM3" s="29"/>
      <c r="ALN3" s="29"/>
      <c r="ALO3" s="29"/>
      <c r="ALP3" s="29"/>
      <c r="ALQ3" s="29"/>
      <c r="ALR3" s="29"/>
      <c r="ALS3" s="29"/>
      <c r="ALT3" s="29"/>
      <c r="ALU3" s="29"/>
      <c r="ALV3" s="29"/>
      <c r="ALW3" s="29"/>
      <c r="ALX3" s="29"/>
      <c r="ALY3" s="29"/>
      <c r="ALZ3" s="29"/>
      <c r="AMA3" s="29"/>
      <c r="AMB3" s="29"/>
      <c r="AMC3" s="29"/>
      <c r="AMD3" s="29"/>
      <c r="AME3" s="29"/>
      <c r="AMF3" s="29"/>
      <c r="AMG3" s="29"/>
      <c r="AMH3" s="29"/>
      <c r="AMI3" s="29"/>
      <c r="AMJ3" s="29"/>
      <c r="AMK3" s="29"/>
      <c r="AML3" s="29"/>
      <c r="AMM3" s="29"/>
      <c r="AMN3" s="29"/>
    </row>
    <row r="4" spans="2:1028" ht="16.95" customHeight="1" x14ac:dyDescent="0.3">
      <c r="B4" s="99" t="s">
        <v>0</v>
      </c>
      <c r="C4" s="99"/>
      <c r="D4" s="99"/>
      <c r="E4" s="99"/>
      <c r="F4" s="99"/>
      <c r="G4" s="99"/>
      <c r="H4" s="99"/>
      <c r="I4" s="99"/>
      <c r="J4" s="99"/>
      <c r="L4" s="99" t="s">
        <v>0</v>
      </c>
      <c r="M4" s="99"/>
      <c r="N4" s="99"/>
      <c r="O4" s="99"/>
      <c r="P4" s="99"/>
      <c r="Q4" s="99"/>
      <c r="R4" s="99"/>
      <c r="S4" s="99"/>
      <c r="T4" s="99"/>
    </row>
    <row r="5" spans="2:1028" s="1" customFormat="1" ht="30.6" customHeight="1" x14ac:dyDescent="0.25">
      <c r="B5" s="97" t="s">
        <v>64</v>
      </c>
      <c r="C5" s="97"/>
      <c r="D5" s="97"/>
      <c r="E5" s="97"/>
      <c r="F5" s="97"/>
      <c r="G5" s="97"/>
      <c r="H5" s="97"/>
      <c r="I5" s="97"/>
      <c r="J5" s="97"/>
      <c r="L5" s="97" t="s">
        <v>63</v>
      </c>
      <c r="M5" s="98"/>
      <c r="N5" s="98"/>
      <c r="O5" s="98"/>
      <c r="P5" s="98"/>
      <c r="Q5" s="98"/>
      <c r="R5" s="98"/>
      <c r="S5" s="98"/>
      <c r="T5" s="98"/>
    </row>
    <row r="7" spans="2:1028" ht="16.95" customHeight="1" x14ac:dyDescent="0.3">
      <c r="B7" s="103" t="s">
        <v>1</v>
      </c>
      <c r="C7" s="103"/>
      <c r="D7" s="103"/>
      <c r="E7" s="103"/>
      <c r="F7" s="103"/>
      <c r="G7" s="103"/>
      <c r="H7" s="103"/>
      <c r="I7" s="103"/>
      <c r="J7" s="103"/>
      <c r="L7" s="103" t="s">
        <v>1</v>
      </c>
      <c r="M7" s="103"/>
      <c r="N7" s="103"/>
      <c r="O7" s="103"/>
      <c r="P7" s="103"/>
      <c r="Q7" s="103"/>
      <c r="R7" s="103"/>
      <c r="S7" s="103"/>
      <c r="T7" s="103"/>
    </row>
    <row r="8" spans="2:1028" s="10" customFormat="1" ht="41.4" customHeight="1" x14ac:dyDescent="0.3">
      <c r="B8" s="97" t="s">
        <v>2</v>
      </c>
      <c r="C8" s="97"/>
      <c r="D8" s="97"/>
      <c r="E8" s="72" t="s">
        <v>3</v>
      </c>
      <c r="F8" s="72" t="s">
        <v>4</v>
      </c>
      <c r="G8" s="72" t="s">
        <v>19</v>
      </c>
      <c r="H8" s="72" t="s">
        <v>12</v>
      </c>
      <c r="I8" s="72" t="s">
        <v>5</v>
      </c>
      <c r="J8" s="77" t="s">
        <v>9</v>
      </c>
      <c r="L8" s="100" t="s">
        <v>2</v>
      </c>
      <c r="M8" s="101"/>
      <c r="N8" s="102"/>
      <c r="O8" s="78" t="s">
        <v>3</v>
      </c>
      <c r="P8" s="79" t="s">
        <v>4</v>
      </c>
      <c r="Q8" s="80" t="s">
        <v>19</v>
      </c>
      <c r="R8" s="79" t="s">
        <v>12</v>
      </c>
      <c r="S8" s="79" t="s">
        <v>5</v>
      </c>
      <c r="T8" s="75" t="s">
        <v>9</v>
      </c>
    </row>
    <row r="9" spans="2:1028" s="10" customFormat="1" ht="25.05" customHeight="1" x14ac:dyDescent="0.3">
      <c r="B9" s="94" t="s">
        <v>29</v>
      </c>
      <c r="C9" s="95" t="s">
        <v>29</v>
      </c>
      <c r="D9" s="96" t="s">
        <v>29</v>
      </c>
      <c r="E9" s="83">
        <v>150</v>
      </c>
      <c r="F9" s="84">
        <v>42.45</v>
      </c>
      <c r="G9" s="85">
        <v>0.25</v>
      </c>
      <c r="H9" s="79"/>
      <c r="I9" s="79"/>
      <c r="J9" s="83"/>
      <c r="L9" s="94" t="s">
        <v>37</v>
      </c>
      <c r="M9" s="95" t="s">
        <v>37</v>
      </c>
      <c r="N9" s="96" t="s">
        <v>37</v>
      </c>
      <c r="O9" s="7">
        <v>23</v>
      </c>
      <c r="P9" s="27">
        <v>109.2</v>
      </c>
      <c r="Q9" s="43">
        <v>0.15</v>
      </c>
      <c r="R9" s="8"/>
      <c r="S9" s="8"/>
      <c r="T9" s="72"/>
    </row>
    <row r="10" spans="2:1028" s="10" customFormat="1" ht="25.05" customHeight="1" x14ac:dyDescent="0.3">
      <c r="B10" s="94" t="s">
        <v>30</v>
      </c>
      <c r="C10" s="95" t="s">
        <v>30</v>
      </c>
      <c r="D10" s="96" t="s">
        <v>30</v>
      </c>
      <c r="E10" s="72">
        <v>23</v>
      </c>
      <c r="F10" s="69">
        <v>42.45</v>
      </c>
      <c r="G10" s="57">
        <v>0.1</v>
      </c>
      <c r="H10" s="8"/>
      <c r="I10" s="8"/>
      <c r="J10" s="72"/>
      <c r="L10" s="94" t="s">
        <v>38</v>
      </c>
      <c r="M10" s="95" t="s">
        <v>38</v>
      </c>
      <c r="N10" s="96" t="s">
        <v>38</v>
      </c>
      <c r="O10" s="7">
        <v>120</v>
      </c>
      <c r="P10" s="27">
        <v>38.549999999999997</v>
      </c>
      <c r="Q10" s="43">
        <v>7.0000000000000007E-2</v>
      </c>
      <c r="R10" s="8"/>
      <c r="S10" s="8"/>
      <c r="T10" s="72"/>
    </row>
    <row r="11" spans="2:1028" s="1" customFormat="1" ht="25.05" customHeight="1" x14ac:dyDescent="0.25">
      <c r="B11" s="94" t="s">
        <v>31</v>
      </c>
      <c r="C11" s="95" t="s">
        <v>31</v>
      </c>
      <c r="D11" s="96" t="s">
        <v>31</v>
      </c>
      <c r="E11" s="74">
        <v>88</v>
      </c>
      <c r="F11" s="56">
        <v>61.35</v>
      </c>
      <c r="G11" s="57">
        <v>0.09</v>
      </c>
      <c r="H11" s="55"/>
      <c r="I11" s="12"/>
      <c r="J11" s="73"/>
      <c r="L11" s="94" t="s">
        <v>39</v>
      </c>
      <c r="M11" s="95" t="s">
        <v>39</v>
      </c>
      <c r="N11" s="96" t="s">
        <v>39</v>
      </c>
      <c r="O11" s="11">
        <v>48</v>
      </c>
      <c r="P11" s="28">
        <v>133.65</v>
      </c>
      <c r="Q11" s="43">
        <v>0.04</v>
      </c>
      <c r="R11" s="12"/>
      <c r="S11" s="12"/>
      <c r="T11" s="73"/>
    </row>
    <row r="12" spans="2:1028" s="1" customFormat="1" ht="25.05" customHeight="1" x14ac:dyDescent="0.25">
      <c r="B12" s="94" t="s">
        <v>32</v>
      </c>
      <c r="C12" s="95" t="s">
        <v>32</v>
      </c>
      <c r="D12" s="96" t="s">
        <v>32</v>
      </c>
      <c r="E12" s="74">
        <v>100</v>
      </c>
      <c r="F12" s="56">
        <v>33.75</v>
      </c>
      <c r="G12" s="57"/>
      <c r="H12" s="55"/>
      <c r="I12" s="12"/>
      <c r="J12" s="73"/>
      <c r="L12" s="94" t="s">
        <v>40</v>
      </c>
      <c r="M12" s="95" t="s">
        <v>40</v>
      </c>
      <c r="N12" s="96" t="s">
        <v>40</v>
      </c>
      <c r="O12" s="11">
        <v>75</v>
      </c>
      <c r="P12" s="28">
        <v>26.25</v>
      </c>
      <c r="Q12" s="43">
        <v>0.12</v>
      </c>
      <c r="R12" s="12"/>
      <c r="S12" s="12"/>
      <c r="T12" s="73"/>
    </row>
    <row r="13" spans="2:1028" s="10" customFormat="1" ht="25.05" customHeight="1" x14ac:dyDescent="0.3">
      <c r="B13" s="94" t="s">
        <v>33</v>
      </c>
      <c r="C13" s="95" t="s">
        <v>33</v>
      </c>
      <c r="D13" s="96" t="s">
        <v>33</v>
      </c>
      <c r="E13" s="72">
        <v>50</v>
      </c>
      <c r="F13" s="69">
        <v>59.25</v>
      </c>
      <c r="G13" s="57"/>
      <c r="H13" s="8"/>
      <c r="I13" s="8"/>
      <c r="J13" s="73"/>
      <c r="L13" s="94" t="s">
        <v>41</v>
      </c>
      <c r="M13" s="95" t="s">
        <v>41</v>
      </c>
      <c r="N13" s="96" t="s">
        <v>41</v>
      </c>
      <c r="O13" s="7">
        <v>22</v>
      </c>
      <c r="P13" s="27">
        <v>202.5</v>
      </c>
      <c r="Q13" s="43"/>
      <c r="R13" s="8"/>
      <c r="S13" s="8"/>
      <c r="T13" s="73"/>
    </row>
    <row r="14" spans="2:1028" s="10" customFormat="1" ht="25.05" customHeight="1" x14ac:dyDescent="0.3">
      <c r="B14" s="94" t="s">
        <v>34</v>
      </c>
      <c r="C14" s="95" t="s">
        <v>34</v>
      </c>
      <c r="D14" s="96" t="s">
        <v>34</v>
      </c>
      <c r="E14" s="72">
        <v>60</v>
      </c>
      <c r="F14" s="69">
        <v>122.4</v>
      </c>
      <c r="G14" s="57">
        <v>0.11</v>
      </c>
      <c r="H14" s="8"/>
      <c r="I14" s="8"/>
      <c r="J14" s="73"/>
      <c r="L14" s="94" t="s">
        <v>42</v>
      </c>
      <c r="M14" s="95" t="s">
        <v>42</v>
      </c>
      <c r="N14" s="96" t="s">
        <v>42</v>
      </c>
      <c r="O14" s="7">
        <v>10</v>
      </c>
      <c r="P14" s="27">
        <v>87.9</v>
      </c>
      <c r="Q14" s="43"/>
      <c r="R14" s="8"/>
      <c r="S14" s="8"/>
      <c r="T14" s="73"/>
    </row>
    <row r="15" spans="2:1028" s="1" customFormat="1" ht="25.05" customHeight="1" x14ac:dyDescent="0.25">
      <c r="B15" s="94" t="s">
        <v>35</v>
      </c>
      <c r="C15" s="95" t="s">
        <v>35</v>
      </c>
      <c r="D15" s="96" t="s">
        <v>35</v>
      </c>
      <c r="E15" s="74">
        <v>30</v>
      </c>
      <c r="F15" s="56">
        <v>44.7</v>
      </c>
      <c r="G15" s="57"/>
      <c r="H15" s="55"/>
      <c r="I15" s="12"/>
      <c r="J15" s="73"/>
      <c r="L15" s="94" t="s">
        <v>43</v>
      </c>
      <c r="M15" s="95" t="s">
        <v>43</v>
      </c>
      <c r="N15" s="96" t="s">
        <v>43</v>
      </c>
      <c r="O15" s="11">
        <v>65</v>
      </c>
      <c r="P15" s="28">
        <v>65.25</v>
      </c>
      <c r="Q15" s="43">
        <v>0.13</v>
      </c>
      <c r="R15" s="12"/>
      <c r="S15" s="12"/>
      <c r="T15" s="73"/>
    </row>
    <row r="16" spans="2:1028" s="1" customFormat="1" ht="25.05" customHeight="1" x14ac:dyDescent="0.25">
      <c r="B16" s="94" t="s">
        <v>36</v>
      </c>
      <c r="C16" s="95" t="s">
        <v>36</v>
      </c>
      <c r="D16" s="96" t="s">
        <v>36</v>
      </c>
      <c r="E16" s="74">
        <v>120</v>
      </c>
      <c r="F16" s="56">
        <v>35.25</v>
      </c>
      <c r="G16" s="57">
        <v>0.05</v>
      </c>
      <c r="H16" s="55"/>
      <c r="I16" s="12"/>
      <c r="J16" s="73"/>
      <c r="L16" s="94" t="s">
        <v>44</v>
      </c>
      <c r="M16" s="95" t="s">
        <v>44</v>
      </c>
      <c r="N16" s="96" t="s">
        <v>44</v>
      </c>
      <c r="O16" s="11">
        <v>65</v>
      </c>
      <c r="P16" s="28">
        <v>65.25</v>
      </c>
      <c r="Q16" s="43"/>
      <c r="R16" s="12"/>
      <c r="S16" s="12"/>
      <c r="T16" s="73"/>
    </row>
    <row r="17" spans="2:1028" s="1" customFormat="1" ht="19.95" customHeight="1" x14ac:dyDescent="0.25">
      <c r="B17" s="35"/>
      <c r="C17" s="22"/>
      <c r="D17" s="22"/>
      <c r="E17" s="21"/>
      <c r="F17" s="33" t="s">
        <v>6</v>
      </c>
      <c r="G17" s="19"/>
      <c r="H17" s="13"/>
      <c r="I17" s="14"/>
      <c r="L17" s="31"/>
      <c r="M17" s="31"/>
      <c r="N17" s="31"/>
      <c r="O17" s="31"/>
      <c r="P17" s="32" t="s">
        <v>6</v>
      </c>
      <c r="Q17" s="4"/>
      <c r="R17" s="13"/>
      <c r="S17" s="14"/>
    </row>
    <row r="18" spans="2:1028" s="1" customFormat="1" ht="19.95" customHeight="1" x14ac:dyDescent="0.25">
      <c r="B18" s="15"/>
      <c r="C18" s="21"/>
      <c r="D18" s="21"/>
      <c r="E18" s="21"/>
      <c r="F18" s="32" t="s">
        <v>16</v>
      </c>
      <c r="G18" s="4"/>
      <c r="H18" s="16"/>
      <c r="I18" s="14"/>
      <c r="L18" s="15"/>
      <c r="M18" s="21"/>
      <c r="N18" s="21"/>
      <c r="O18" s="21"/>
      <c r="P18" s="32" t="s">
        <v>16</v>
      </c>
      <c r="Q18" s="4"/>
      <c r="R18" s="16"/>
      <c r="S18" s="14"/>
    </row>
    <row r="19" spans="2:1028" s="1" customFormat="1" ht="19.95" customHeight="1" x14ac:dyDescent="0.25">
      <c r="B19" s="107" t="s">
        <v>13</v>
      </c>
      <c r="C19" s="108"/>
      <c r="D19" s="109"/>
      <c r="E19" s="21"/>
      <c r="F19" s="32" t="s">
        <v>11</v>
      </c>
      <c r="G19" s="4"/>
      <c r="H19" s="17"/>
      <c r="I19" s="14"/>
      <c r="L19" s="107" t="s">
        <v>13</v>
      </c>
      <c r="M19" s="108"/>
      <c r="N19" s="109"/>
      <c r="O19" s="21"/>
      <c r="P19" s="32" t="s">
        <v>11</v>
      </c>
      <c r="Q19" s="4"/>
      <c r="R19" s="17"/>
      <c r="S19" s="14"/>
    </row>
    <row r="20" spans="2:1028" s="1" customFormat="1" ht="19.95" customHeight="1" x14ac:dyDescent="0.25">
      <c r="B20" s="39" t="s">
        <v>14</v>
      </c>
      <c r="C20" s="46" t="s">
        <v>15</v>
      </c>
      <c r="D20" s="46" t="s">
        <v>9</v>
      </c>
      <c r="E20" s="49"/>
      <c r="F20" s="49" t="s">
        <v>7</v>
      </c>
      <c r="G20" s="42" t="s">
        <v>17</v>
      </c>
      <c r="H20" s="18"/>
      <c r="I20" s="14"/>
      <c r="L20" s="39" t="s">
        <v>14</v>
      </c>
      <c r="M20" s="40" t="s">
        <v>15</v>
      </c>
      <c r="N20" s="41" t="s">
        <v>9</v>
      </c>
      <c r="O20" s="21"/>
      <c r="P20" s="32" t="s">
        <v>7</v>
      </c>
      <c r="Q20" s="42" t="s">
        <v>17</v>
      </c>
      <c r="R20" s="18"/>
      <c r="S20" s="14"/>
    </row>
    <row r="21" spans="2:1028" s="1" customFormat="1" ht="19.95" customHeight="1" x14ac:dyDescent="0.25">
      <c r="B21" s="71" t="s">
        <v>22</v>
      </c>
      <c r="C21" s="34">
        <v>5.5E-2</v>
      </c>
      <c r="D21" s="47"/>
      <c r="E21" s="50"/>
      <c r="F21" s="51" t="s">
        <v>8</v>
      </c>
      <c r="G21" s="4"/>
      <c r="H21" s="17"/>
      <c r="I21" s="14"/>
      <c r="L21" s="71" t="s">
        <v>22</v>
      </c>
      <c r="M21" s="34">
        <v>5.5E-2</v>
      </c>
      <c r="N21" s="47"/>
      <c r="O21" s="21"/>
      <c r="P21" s="32" t="s">
        <v>8</v>
      </c>
      <c r="Q21" s="4"/>
      <c r="R21" s="17"/>
      <c r="S21" s="14"/>
    </row>
    <row r="22" spans="2:1028" s="1" customFormat="1" ht="19.95" customHeight="1" x14ac:dyDescent="0.25">
      <c r="B22" s="70" t="s">
        <v>21</v>
      </c>
      <c r="C22" s="76">
        <v>0.2</v>
      </c>
      <c r="D22" s="46"/>
      <c r="E22" s="49"/>
      <c r="F22" s="104" t="s">
        <v>9</v>
      </c>
      <c r="G22" s="105"/>
      <c r="H22" s="106"/>
      <c r="I22" s="14"/>
      <c r="L22" s="70" t="s">
        <v>21</v>
      </c>
      <c r="M22" s="48">
        <v>0.2</v>
      </c>
      <c r="N22" s="41"/>
      <c r="O22" s="21"/>
      <c r="P22" s="32" t="s">
        <v>9</v>
      </c>
      <c r="Q22" s="4"/>
      <c r="R22" s="18"/>
      <c r="S22" s="14"/>
    </row>
    <row r="23" spans="2:1028" s="1" customFormat="1" ht="19.95" customHeight="1" x14ac:dyDescent="0.25">
      <c r="B23" s="36"/>
      <c r="C23" s="37"/>
      <c r="D23" s="38"/>
      <c r="E23" s="50"/>
      <c r="F23" s="52" t="s">
        <v>10</v>
      </c>
      <c r="G23" s="53"/>
      <c r="H23" s="54"/>
      <c r="I23" s="14"/>
      <c r="L23" s="36"/>
      <c r="M23" s="37"/>
      <c r="N23" s="38"/>
      <c r="O23" s="21"/>
      <c r="P23" s="33" t="s">
        <v>10</v>
      </c>
      <c r="Q23" s="19"/>
      <c r="R23" s="20"/>
      <c r="S23" s="14"/>
    </row>
    <row r="24" spans="2:1028" s="1" customFormat="1" ht="16.95" customHeight="1" x14ac:dyDescent="0.25">
      <c r="B24" s="21"/>
      <c r="C24" s="21"/>
      <c r="D24" s="21"/>
      <c r="E24" s="21"/>
      <c r="F24" s="22"/>
      <c r="G24" s="22"/>
      <c r="H24" s="23"/>
      <c r="I24" s="24"/>
      <c r="L24" s="21"/>
      <c r="M24" s="21"/>
      <c r="N24" s="21"/>
      <c r="O24" s="21"/>
      <c r="P24" s="22"/>
      <c r="Q24" s="22"/>
      <c r="R24" s="23"/>
      <c r="S24" s="24"/>
    </row>
    <row r="25" spans="2:1028" s="1" customFormat="1" ht="28.35" customHeight="1" x14ac:dyDescent="0.25">
      <c r="B25" s="3" t="s">
        <v>20</v>
      </c>
      <c r="C25" s="4"/>
      <c r="D25" s="4"/>
      <c r="E25" s="6"/>
      <c r="F25" s="25"/>
      <c r="G25" s="5"/>
      <c r="H25" s="5"/>
      <c r="I25" s="14"/>
      <c r="L25" s="3" t="s">
        <v>20</v>
      </c>
      <c r="M25" s="4"/>
      <c r="N25" s="4"/>
      <c r="O25" s="6"/>
      <c r="P25" s="25"/>
      <c r="Q25" s="5"/>
      <c r="R25" s="5"/>
      <c r="S25" s="14"/>
    </row>
    <row r="30" spans="2:1028" s="30" customFormat="1" ht="32.4" customHeight="1" x14ac:dyDescent="0.35">
      <c r="B30" s="86" t="s">
        <v>27</v>
      </c>
      <c r="C30" s="86"/>
      <c r="D30" s="86"/>
      <c r="E30" s="86"/>
      <c r="F30" s="86"/>
      <c r="G30" s="87" t="s">
        <v>18</v>
      </c>
      <c r="H30" s="86"/>
      <c r="I30" s="86"/>
      <c r="J30" s="86"/>
      <c r="L30" s="86" t="s">
        <v>28</v>
      </c>
      <c r="M30" s="86"/>
      <c r="N30" s="86"/>
      <c r="O30" s="86"/>
      <c r="P30" s="86"/>
      <c r="Q30" s="87" t="s">
        <v>18</v>
      </c>
      <c r="R30" s="86"/>
      <c r="S30" s="86"/>
      <c r="T30" s="86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  <c r="CU30" s="29"/>
      <c r="CV30" s="29"/>
      <c r="CW30" s="29"/>
      <c r="CX30" s="29"/>
      <c r="CY30" s="29"/>
      <c r="CZ30" s="29"/>
      <c r="DA30" s="29"/>
      <c r="DB30" s="29"/>
      <c r="DC30" s="29"/>
      <c r="DD30" s="29"/>
      <c r="DE30" s="29"/>
      <c r="DF30" s="29"/>
      <c r="DG30" s="29"/>
      <c r="DH30" s="29"/>
      <c r="DI30" s="29"/>
      <c r="DJ30" s="29"/>
      <c r="DK30" s="29"/>
      <c r="DL30" s="29"/>
      <c r="DM30" s="29"/>
      <c r="DN30" s="29"/>
      <c r="DO30" s="29"/>
      <c r="DP30" s="29"/>
      <c r="DQ30" s="29"/>
      <c r="DR30" s="29"/>
      <c r="DS30" s="29"/>
      <c r="DT30" s="29"/>
      <c r="DU30" s="29"/>
      <c r="DV30" s="29"/>
      <c r="DW30" s="29"/>
      <c r="DX30" s="29"/>
      <c r="DY30" s="29"/>
      <c r="DZ30" s="29"/>
      <c r="EA30" s="29"/>
      <c r="EB30" s="29"/>
      <c r="EC30" s="29"/>
      <c r="ED30" s="29"/>
      <c r="EE30" s="29"/>
      <c r="EF30" s="29"/>
      <c r="EG30" s="29"/>
      <c r="EH30" s="29"/>
      <c r="EI30" s="29"/>
      <c r="EJ30" s="29"/>
      <c r="EK30" s="29"/>
      <c r="EL30" s="29"/>
      <c r="EM30" s="29"/>
      <c r="EN30" s="29"/>
      <c r="EO30" s="29"/>
      <c r="EP30" s="29"/>
      <c r="EQ30" s="29"/>
      <c r="ER30" s="29"/>
      <c r="ES30" s="29"/>
      <c r="ET30" s="29"/>
      <c r="EU30" s="29"/>
      <c r="EV30" s="29"/>
      <c r="EW30" s="29"/>
      <c r="EX30" s="29"/>
      <c r="EY30" s="29"/>
      <c r="EZ30" s="29"/>
      <c r="FA30" s="29"/>
      <c r="FB30" s="29"/>
      <c r="FC30" s="29"/>
      <c r="FD30" s="29"/>
      <c r="FE30" s="29"/>
      <c r="FF30" s="29"/>
      <c r="FG30" s="29"/>
      <c r="FH30" s="29"/>
      <c r="FI30" s="29"/>
      <c r="FJ30" s="29"/>
      <c r="FK30" s="29"/>
      <c r="FL30" s="29"/>
      <c r="FM30" s="29"/>
      <c r="FN30" s="29"/>
      <c r="FO30" s="29"/>
      <c r="FP30" s="29"/>
      <c r="FQ30" s="29"/>
      <c r="FR30" s="29"/>
      <c r="FS30" s="29"/>
      <c r="FT30" s="29"/>
      <c r="FU30" s="29"/>
      <c r="FV30" s="29"/>
      <c r="FW30" s="29"/>
      <c r="FX30" s="29"/>
      <c r="FY30" s="29"/>
      <c r="FZ30" s="29"/>
      <c r="GA30" s="29"/>
      <c r="GB30" s="29"/>
      <c r="GC30" s="29"/>
      <c r="GD30" s="29"/>
      <c r="GE30" s="29"/>
      <c r="GF30" s="29"/>
      <c r="GG30" s="29"/>
      <c r="GH30" s="29"/>
      <c r="GI30" s="29"/>
      <c r="GJ30" s="29"/>
      <c r="GK30" s="29"/>
      <c r="GL30" s="29"/>
      <c r="GM30" s="29"/>
      <c r="GN30" s="29"/>
      <c r="GO30" s="29"/>
      <c r="GP30" s="29"/>
      <c r="GQ30" s="29"/>
      <c r="GR30" s="29"/>
      <c r="GS30" s="29"/>
      <c r="GT30" s="29"/>
      <c r="GU30" s="29"/>
      <c r="GV30" s="29"/>
      <c r="GW30" s="29"/>
      <c r="GX30" s="29"/>
      <c r="GY30" s="29"/>
      <c r="GZ30" s="29"/>
      <c r="HA30" s="29"/>
      <c r="HB30" s="29"/>
      <c r="HC30" s="29"/>
      <c r="HD30" s="29"/>
      <c r="HE30" s="29"/>
      <c r="HF30" s="29"/>
      <c r="HG30" s="29"/>
      <c r="HH30" s="29"/>
      <c r="HI30" s="29"/>
      <c r="HJ30" s="29"/>
      <c r="HK30" s="29"/>
      <c r="HL30" s="29"/>
      <c r="HM30" s="29"/>
      <c r="HN30" s="29"/>
      <c r="HO30" s="29"/>
      <c r="HP30" s="29"/>
      <c r="HQ30" s="29"/>
      <c r="HR30" s="29"/>
      <c r="HS30" s="29"/>
      <c r="HT30" s="29"/>
      <c r="HU30" s="29"/>
      <c r="HV30" s="29"/>
      <c r="HW30" s="29"/>
      <c r="HX30" s="29"/>
      <c r="HY30" s="29"/>
      <c r="HZ30" s="29"/>
      <c r="IA30" s="29"/>
      <c r="IB30" s="29"/>
      <c r="IC30" s="29"/>
      <c r="ID30" s="29"/>
      <c r="IE30" s="29"/>
      <c r="IF30" s="29"/>
      <c r="IG30" s="29"/>
      <c r="IH30" s="29"/>
      <c r="II30" s="29"/>
      <c r="IJ30" s="29"/>
      <c r="IK30" s="29"/>
      <c r="IL30" s="29"/>
      <c r="IM30" s="29"/>
      <c r="IN30" s="29"/>
      <c r="IO30" s="29"/>
      <c r="IP30" s="29"/>
      <c r="IQ30" s="29"/>
      <c r="IR30" s="29"/>
      <c r="IS30" s="29"/>
      <c r="IT30" s="29"/>
      <c r="IU30" s="29"/>
      <c r="IV30" s="29"/>
      <c r="IW30" s="29"/>
      <c r="IX30" s="29"/>
      <c r="IY30" s="29"/>
      <c r="IZ30" s="29"/>
      <c r="JA30" s="29"/>
      <c r="JB30" s="29"/>
      <c r="JC30" s="29"/>
      <c r="JD30" s="29"/>
      <c r="JE30" s="29"/>
      <c r="JF30" s="29"/>
      <c r="JG30" s="29"/>
      <c r="JH30" s="29"/>
      <c r="JI30" s="29"/>
      <c r="JJ30" s="29"/>
      <c r="JK30" s="29"/>
      <c r="JL30" s="29"/>
      <c r="JM30" s="29"/>
      <c r="JN30" s="29"/>
      <c r="JO30" s="29"/>
      <c r="JP30" s="29"/>
      <c r="JQ30" s="29"/>
      <c r="JR30" s="29"/>
      <c r="JS30" s="29"/>
      <c r="JT30" s="29"/>
      <c r="JU30" s="29"/>
      <c r="JV30" s="29"/>
      <c r="JW30" s="29"/>
      <c r="JX30" s="29"/>
      <c r="JY30" s="29"/>
      <c r="JZ30" s="29"/>
      <c r="KA30" s="29"/>
      <c r="KB30" s="29"/>
      <c r="KC30" s="29"/>
      <c r="KD30" s="29"/>
      <c r="KE30" s="29"/>
      <c r="KF30" s="29"/>
      <c r="KG30" s="29"/>
      <c r="KH30" s="29"/>
      <c r="KI30" s="29"/>
      <c r="KJ30" s="29"/>
      <c r="KK30" s="29"/>
      <c r="KL30" s="29"/>
      <c r="KM30" s="29"/>
      <c r="KN30" s="29"/>
      <c r="KO30" s="29"/>
      <c r="KP30" s="29"/>
      <c r="KQ30" s="29"/>
      <c r="KR30" s="29"/>
      <c r="KS30" s="29"/>
      <c r="KT30" s="29"/>
      <c r="KU30" s="29"/>
      <c r="KV30" s="29"/>
      <c r="KW30" s="29"/>
      <c r="KX30" s="29"/>
      <c r="KY30" s="29"/>
      <c r="KZ30" s="29"/>
      <c r="LA30" s="29"/>
      <c r="LB30" s="29"/>
      <c r="LC30" s="29"/>
      <c r="LD30" s="29"/>
      <c r="LE30" s="29"/>
      <c r="LF30" s="29"/>
      <c r="LG30" s="29"/>
      <c r="LH30" s="29"/>
      <c r="LI30" s="29"/>
      <c r="LJ30" s="29"/>
      <c r="LK30" s="29"/>
      <c r="LL30" s="29"/>
      <c r="LM30" s="29"/>
      <c r="LN30" s="29"/>
      <c r="LO30" s="29"/>
      <c r="LP30" s="29"/>
      <c r="LQ30" s="29"/>
      <c r="LR30" s="29"/>
      <c r="LS30" s="29"/>
      <c r="LT30" s="29"/>
      <c r="LU30" s="29"/>
      <c r="LV30" s="29"/>
      <c r="LW30" s="29"/>
      <c r="LX30" s="29"/>
      <c r="LY30" s="29"/>
      <c r="LZ30" s="29"/>
      <c r="MA30" s="29"/>
      <c r="MB30" s="29"/>
      <c r="MC30" s="29"/>
      <c r="MD30" s="29"/>
      <c r="ME30" s="29"/>
      <c r="MF30" s="29"/>
      <c r="MG30" s="29"/>
      <c r="MH30" s="29"/>
      <c r="MI30" s="29"/>
      <c r="MJ30" s="29"/>
      <c r="MK30" s="29"/>
      <c r="ML30" s="29"/>
      <c r="MM30" s="29"/>
      <c r="MN30" s="29"/>
      <c r="MO30" s="29"/>
      <c r="MP30" s="29"/>
      <c r="MQ30" s="29"/>
      <c r="MR30" s="29"/>
      <c r="MS30" s="29"/>
      <c r="MT30" s="29"/>
      <c r="MU30" s="29"/>
      <c r="MV30" s="29"/>
      <c r="MW30" s="29"/>
      <c r="MX30" s="29"/>
      <c r="MY30" s="29"/>
      <c r="MZ30" s="29"/>
      <c r="NA30" s="29"/>
      <c r="NB30" s="29"/>
      <c r="NC30" s="29"/>
      <c r="ND30" s="29"/>
      <c r="NE30" s="29"/>
      <c r="NF30" s="29"/>
      <c r="NG30" s="29"/>
      <c r="NH30" s="29"/>
      <c r="NI30" s="29"/>
      <c r="NJ30" s="29"/>
      <c r="NK30" s="29"/>
      <c r="NL30" s="29"/>
      <c r="NM30" s="29"/>
      <c r="NN30" s="29"/>
      <c r="NO30" s="29"/>
      <c r="NP30" s="29"/>
      <c r="NQ30" s="29"/>
      <c r="NR30" s="29"/>
      <c r="NS30" s="29"/>
      <c r="NT30" s="29"/>
      <c r="NU30" s="29"/>
      <c r="NV30" s="29"/>
      <c r="NW30" s="29"/>
      <c r="NX30" s="29"/>
      <c r="NY30" s="29"/>
      <c r="NZ30" s="29"/>
      <c r="OA30" s="29"/>
      <c r="OB30" s="29"/>
      <c r="OC30" s="29"/>
      <c r="OD30" s="29"/>
      <c r="OE30" s="29"/>
      <c r="OF30" s="29"/>
      <c r="OG30" s="29"/>
      <c r="OH30" s="29"/>
      <c r="OI30" s="29"/>
      <c r="OJ30" s="29"/>
      <c r="OK30" s="29"/>
      <c r="OL30" s="29"/>
      <c r="OM30" s="29"/>
      <c r="ON30" s="29"/>
      <c r="OO30" s="29"/>
      <c r="OP30" s="29"/>
      <c r="OQ30" s="29"/>
      <c r="OR30" s="29"/>
      <c r="OS30" s="29"/>
      <c r="OT30" s="29"/>
      <c r="OU30" s="29"/>
      <c r="OV30" s="29"/>
      <c r="OW30" s="29"/>
      <c r="OX30" s="29"/>
      <c r="OY30" s="29"/>
      <c r="OZ30" s="29"/>
      <c r="PA30" s="29"/>
      <c r="PB30" s="29"/>
      <c r="PC30" s="29"/>
      <c r="PD30" s="29"/>
      <c r="PE30" s="29"/>
      <c r="PF30" s="29"/>
      <c r="PG30" s="29"/>
      <c r="PH30" s="29"/>
      <c r="PI30" s="29"/>
      <c r="PJ30" s="29"/>
      <c r="PK30" s="29"/>
      <c r="PL30" s="29"/>
      <c r="PM30" s="29"/>
      <c r="PN30" s="29"/>
      <c r="PO30" s="29"/>
      <c r="PP30" s="29"/>
      <c r="PQ30" s="29"/>
      <c r="PR30" s="29"/>
      <c r="PS30" s="29"/>
      <c r="PT30" s="29"/>
      <c r="PU30" s="29"/>
      <c r="PV30" s="29"/>
      <c r="PW30" s="29"/>
      <c r="PX30" s="29"/>
      <c r="PY30" s="29"/>
      <c r="PZ30" s="29"/>
      <c r="QA30" s="29"/>
      <c r="QB30" s="29"/>
      <c r="QC30" s="29"/>
      <c r="QD30" s="29"/>
      <c r="QE30" s="29"/>
      <c r="QF30" s="29"/>
      <c r="QG30" s="29"/>
      <c r="QH30" s="29"/>
      <c r="QI30" s="29"/>
      <c r="QJ30" s="29"/>
      <c r="QK30" s="29"/>
      <c r="QL30" s="29"/>
      <c r="QM30" s="29"/>
      <c r="QN30" s="29"/>
      <c r="QO30" s="29"/>
      <c r="QP30" s="29"/>
      <c r="QQ30" s="29"/>
      <c r="QR30" s="29"/>
      <c r="QS30" s="29"/>
      <c r="QT30" s="29"/>
      <c r="QU30" s="29"/>
      <c r="QV30" s="29"/>
      <c r="QW30" s="29"/>
      <c r="QX30" s="29"/>
      <c r="QY30" s="29"/>
      <c r="QZ30" s="29"/>
      <c r="RA30" s="29"/>
      <c r="RB30" s="29"/>
      <c r="RC30" s="29"/>
      <c r="RD30" s="29"/>
      <c r="RE30" s="29"/>
      <c r="RF30" s="29"/>
      <c r="RG30" s="29"/>
      <c r="RH30" s="29"/>
      <c r="RI30" s="29"/>
      <c r="RJ30" s="29"/>
      <c r="RK30" s="29"/>
      <c r="RL30" s="29"/>
      <c r="RM30" s="29"/>
      <c r="RN30" s="29"/>
      <c r="RO30" s="29"/>
      <c r="RP30" s="29"/>
      <c r="RQ30" s="29"/>
      <c r="RR30" s="29"/>
      <c r="RS30" s="29"/>
      <c r="RT30" s="29"/>
      <c r="RU30" s="29"/>
      <c r="RV30" s="29"/>
      <c r="RW30" s="29"/>
      <c r="RX30" s="29"/>
      <c r="RY30" s="29"/>
      <c r="RZ30" s="29"/>
      <c r="SA30" s="29"/>
      <c r="SB30" s="29"/>
      <c r="SC30" s="29"/>
      <c r="SD30" s="29"/>
      <c r="SE30" s="29"/>
      <c r="SF30" s="29"/>
      <c r="SG30" s="29"/>
      <c r="SH30" s="29"/>
      <c r="SI30" s="29"/>
      <c r="SJ30" s="29"/>
      <c r="SK30" s="29"/>
      <c r="SL30" s="29"/>
      <c r="SM30" s="29"/>
      <c r="SN30" s="29"/>
      <c r="SO30" s="29"/>
      <c r="SP30" s="29"/>
      <c r="SQ30" s="29"/>
      <c r="SR30" s="29"/>
      <c r="SS30" s="29"/>
      <c r="ST30" s="29"/>
      <c r="SU30" s="29"/>
      <c r="SV30" s="29"/>
      <c r="SW30" s="29"/>
      <c r="SX30" s="29"/>
      <c r="SY30" s="29"/>
      <c r="SZ30" s="29"/>
      <c r="TA30" s="29"/>
      <c r="TB30" s="29"/>
      <c r="TC30" s="29"/>
      <c r="TD30" s="29"/>
      <c r="TE30" s="29"/>
      <c r="TF30" s="29"/>
      <c r="TG30" s="29"/>
      <c r="TH30" s="29"/>
      <c r="TI30" s="29"/>
      <c r="TJ30" s="29"/>
      <c r="TK30" s="29"/>
      <c r="TL30" s="29"/>
      <c r="TM30" s="29"/>
      <c r="TN30" s="29"/>
      <c r="TO30" s="29"/>
      <c r="TP30" s="29"/>
      <c r="TQ30" s="29"/>
      <c r="TR30" s="29"/>
      <c r="TS30" s="29"/>
      <c r="TT30" s="29"/>
      <c r="TU30" s="29"/>
      <c r="TV30" s="29"/>
      <c r="TW30" s="29"/>
      <c r="TX30" s="29"/>
      <c r="TY30" s="29"/>
      <c r="TZ30" s="29"/>
      <c r="UA30" s="29"/>
      <c r="UB30" s="29"/>
      <c r="UC30" s="29"/>
      <c r="UD30" s="29"/>
      <c r="UE30" s="29"/>
      <c r="UF30" s="29"/>
      <c r="UG30" s="29"/>
      <c r="UH30" s="29"/>
      <c r="UI30" s="29"/>
      <c r="UJ30" s="29"/>
      <c r="UK30" s="29"/>
      <c r="UL30" s="29"/>
      <c r="UM30" s="29"/>
      <c r="UN30" s="29"/>
      <c r="UO30" s="29"/>
      <c r="UP30" s="29"/>
      <c r="UQ30" s="29"/>
      <c r="UR30" s="29"/>
      <c r="US30" s="29"/>
      <c r="UT30" s="29"/>
      <c r="UU30" s="29"/>
      <c r="UV30" s="29"/>
      <c r="UW30" s="29"/>
      <c r="UX30" s="29"/>
      <c r="UY30" s="29"/>
      <c r="UZ30" s="29"/>
      <c r="VA30" s="29"/>
      <c r="VB30" s="29"/>
      <c r="VC30" s="29"/>
      <c r="VD30" s="29"/>
      <c r="VE30" s="29"/>
      <c r="VF30" s="29"/>
      <c r="VG30" s="29"/>
      <c r="VH30" s="29"/>
      <c r="VI30" s="29"/>
      <c r="VJ30" s="29"/>
      <c r="VK30" s="29"/>
      <c r="VL30" s="29"/>
      <c r="VM30" s="29"/>
      <c r="VN30" s="29"/>
      <c r="VO30" s="29"/>
      <c r="VP30" s="29"/>
      <c r="VQ30" s="29"/>
      <c r="VR30" s="29"/>
      <c r="VS30" s="29"/>
      <c r="VT30" s="29"/>
      <c r="VU30" s="29"/>
      <c r="VV30" s="29"/>
      <c r="VW30" s="29"/>
      <c r="VX30" s="29"/>
      <c r="VY30" s="29"/>
      <c r="VZ30" s="29"/>
      <c r="WA30" s="29"/>
      <c r="WB30" s="29"/>
      <c r="WC30" s="29"/>
      <c r="WD30" s="29"/>
      <c r="WE30" s="29"/>
      <c r="WF30" s="29"/>
      <c r="WG30" s="29"/>
      <c r="WH30" s="29"/>
      <c r="WI30" s="29"/>
      <c r="WJ30" s="29"/>
      <c r="WK30" s="29"/>
      <c r="WL30" s="29"/>
      <c r="WM30" s="29"/>
      <c r="WN30" s="29"/>
      <c r="WO30" s="29"/>
      <c r="WP30" s="29"/>
      <c r="WQ30" s="29"/>
      <c r="WR30" s="29"/>
      <c r="WS30" s="29"/>
      <c r="WT30" s="29"/>
      <c r="WU30" s="29"/>
      <c r="WV30" s="29"/>
      <c r="WW30" s="29"/>
      <c r="WX30" s="29"/>
      <c r="WY30" s="29"/>
      <c r="WZ30" s="29"/>
      <c r="XA30" s="29"/>
      <c r="XB30" s="29"/>
      <c r="XC30" s="29"/>
      <c r="XD30" s="29"/>
      <c r="XE30" s="29"/>
      <c r="XF30" s="29"/>
      <c r="XG30" s="29"/>
      <c r="XH30" s="29"/>
      <c r="XI30" s="29"/>
      <c r="XJ30" s="29"/>
      <c r="XK30" s="29"/>
      <c r="XL30" s="29"/>
      <c r="XM30" s="29"/>
      <c r="XN30" s="29"/>
      <c r="XO30" s="29"/>
      <c r="XP30" s="29"/>
      <c r="XQ30" s="29"/>
      <c r="XR30" s="29"/>
      <c r="XS30" s="29"/>
      <c r="XT30" s="29"/>
      <c r="XU30" s="29"/>
      <c r="XV30" s="29"/>
      <c r="XW30" s="29"/>
      <c r="XX30" s="29"/>
      <c r="XY30" s="29"/>
      <c r="XZ30" s="29"/>
      <c r="YA30" s="29"/>
      <c r="YB30" s="29"/>
      <c r="YC30" s="29"/>
      <c r="YD30" s="29"/>
      <c r="YE30" s="29"/>
      <c r="YF30" s="29"/>
      <c r="YG30" s="29"/>
      <c r="YH30" s="29"/>
      <c r="YI30" s="29"/>
      <c r="YJ30" s="29"/>
      <c r="YK30" s="29"/>
      <c r="YL30" s="29"/>
      <c r="YM30" s="29"/>
      <c r="YN30" s="29"/>
      <c r="YO30" s="29"/>
      <c r="YP30" s="29"/>
      <c r="YQ30" s="29"/>
      <c r="YR30" s="29"/>
      <c r="YS30" s="29"/>
      <c r="YT30" s="29"/>
      <c r="YU30" s="29"/>
      <c r="YV30" s="29"/>
      <c r="YW30" s="29"/>
      <c r="YX30" s="29"/>
      <c r="YY30" s="29"/>
      <c r="YZ30" s="29"/>
      <c r="ZA30" s="29"/>
      <c r="ZB30" s="29"/>
      <c r="ZC30" s="29"/>
      <c r="ZD30" s="29"/>
      <c r="ZE30" s="29"/>
      <c r="ZF30" s="29"/>
      <c r="ZG30" s="29"/>
      <c r="ZH30" s="29"/>
      <c r="ZI30" s="29"/>
      <c r="ZJ30" s="29"/>
      <c r="ZK30" s="29"/>
      <c r="ZL30" s="29"/>
      <c r="ZM30" s="29"/>
      <c r="ZN30" s="29"/>
      <c r="ZO30" s="29"/>
      <c r="ZP30" s="29"/>
      <c r="ZQ30" s="29"/>
      <c r="ZR30" s="29"/>
      <c r="ZS30" s="29"/>
      <c r="ZT30" s="29"/>
      <c r="ZU30" s="29"/>
      <c r="ZV30" s="29"/>
      <c r="ZW30" s="29"/>
      <c r="ZX30" s="29"/>
      <c r="ZY30" s="29"/>
      <c r="ZZ30" s="29"/>
      <c r="AAA30" s="29"/>
      <c r="AAB30" s="29"/>
      <c r="AAC30" s="29"/>
      <c r="AAD30" s="29"/>
      <c r="AAE30" s="29"/>
      <c r="AAF30" s="29"/>
      <c r="AAG30" s="29"/>
      <c r="AAH30" s="29"/>
      <c r="AAI30" s="29"/>
      <c r="AAJ30" s="29"/>
      <c r="AAK30" s="29"/>
      <c r="AAL30" s="29"/>
      <c r="AAM30" s="29"/>
      <c r="AAN30" s="29"/>
      <c r="AAO30" s="29"/>
      <c r="AAP30" s="29"/>
      <c r="AAQ30" s="29"/>
      <c r="AAR30" s="29"/>
      <c r="AAS30" s="29"/>
      <c r="AAT30" s="29"/>
      <c r="AAU30" s="29"/>
      <c r="AAV30" s="29"/>
      <c r="AAW30" s="29"/>
      <c r="AAX30" s="29"/>
      <c r="AAY30" s="29"/>
      <c r="AAZ30" s="29"/>
      <c r="ABA30" s="29"/>
      <c r="ABB30" s="29"/>
      <c r="ABC30" s="29"/>
      <c r="ABD30" s="29"/>
      <c r="ABE30" s="29"/>
      <c r="ABF30" s="29"/>
      <c r="ABG30" s="29"/>
      <c r="ABH30" s="29"/>
      <c r="ABI30" s="29"/>
      <c r="ABJ30" s="29"/>
      <c r="ABK30" s="29"/>
      <c r="ABL30" s="29"/>
      <c r="ABM30" s="29"/>
      <c r="ABN30" s="29"/>
      <c r="ABO30" s="29"/>
      <c r="ABP30" s="29"/>
      <c r="ABQ30" s="29"/>
      <c r="ABR30" s="29"/>
      <c r="ABS30" s="29"/>
      <c r="ABT30" s="29"/>
      <c r="ABU30" s="29"/>
      <c r="ABV30" s="29"/>
      <c r="ABW30" s="29"/>
      <c r="ABX30" s="29"/>
      <c r="ABY30" s="29"/>
      <c r="ABZ30" s="29"/>
      <c r="ACA30" s="29"/>
      <c r="ACB30" s="29"/>
      <c r="ACC30" s="29"/>
      <c r="ACD30" s="29"/>
      <c r="ACE30" s="29"/>
      <c r="ACF30" s="29"/>
      <c r="ACG30" s="29"/>
      <c r="ACH30" s="29"/>
      <c r="ACI30" s="29"/>
      <c r="ACJ30" s="29"/>
      <c r="ACK30" s="29"/>
      <c r="ACL30" s="29"/>
      <c r="ACM30" s="29"/>
      <c r="ACN30" s="29"/>
      <c r="ACO30" s="29"/>
      <c r="ACP30" s="29"/>
      <c r="ACQ30" s="29"/>
      <c r="ACR30" s="29"/>
      <c r="ACS30" s="29"/>
      <c r="ACT30" s="29"/>
      <c r="ACU30" s="29"/>
      <c r="ACV30" s="29"/>
      <c r="ACW30" s="29"/>
      <c r="ACX30" s="29"/>
      <c r="ACY30" s="29"/>
      <c r="ACZ30" s="29"/>
      <c r="ADA30" s="29"/>
      <c r="ADB30" s="29"/>
      <c r="ADC30" s="29"/>
      <c r="ADD30" s="29"/>
      <c r="ADE30" s="29"/>
      <c r="ADF30" s="29"/>
      <c r="ADG30" s="29"/>
      <c r="ADH30" s="29"/>
      <c r="ADI30" s="29"/>
      <c r="ADJ30" s="29"/>
      <c r="ADK30" s="29"/>
      <c r="ADL30" s="29"/>
      <c r="ADM30" s="29"/>
      <c r="ADN30" s="29"/>
      <c r="ADO30" s="29"/>
      <c r="ADP30" s="29"/>
      <c r="ADQ30" s="29"/>
      <c r="ADR30" s="29"/>
      <c r="ADS30" s="29"/>
      <c r="ADT30" s="29"/>
      <c r="ADU30" s="29"/>
      <c r="ADV30" s="29"/>
      <c r="ADW30" s="29"/>
      <c r="ADX30" s="29"/>
      <c r="ADY30" s="29"/>
      <c r="ADZ30" s="29"/>
      <c r="AEA30" s="29"/>
      <c r="AEB30" s="29"/>
      <c r="AEC30" s="29"/>
      <c r="AED30" s="29"/>
      <c r="AEE30" s="29"/>
      <c r="AEF30" s="29"/>
      <c r="AEG30" s="29"/>
      <c r="AEH30" s="29"/>
      <c r="AEI30" s="29"/>
      <c r="AEJ30" s="29"/>
      <c r="AEK30" s="29"/>
      <c r="AEL30" s="29"/>
      <c r="AEM30" s="29"/>
      <c r="AEN30" s="29"/>
      <c r="AEO30" s="29"/>
      <c r="AEP30" s="29"/>
      <c r="AEQ30" s="29"/>
      <c r="AER30" s="29"/>
      <c r="AES30" s="29"/>
      <c r="AET30" s="29"/>
      <c r="AEU30" s="29"/>
      <c r="AEV30" s="29"/>
      <c r="AEW30" s="29"/>
      <c r="AEX30" s="29"/>
      <c r="AEY30" s="29"/>
      <c r="AEZ30" s="29"/>
      <c r="AFA30" s="29"/>
      <c r="AFB30" s="29"/>
      <c r="AFC30" s="29"/>
      <c r="AFD30" s="29"/>
      <c r="AFE30" s="29"/>
      <c r="AFF30" s="29"/>
      <c r="AFG30" s="29"/>
      <c r="AFH30" s="29"/>
      <c r="AFI30" s="29"/>
      <c r="AFJ30" s="29"/>
      <c r="AFK30" s="29"/>
      <c r="AFL30" s="29"/>
      <c r="AFM30" s="29"/>
      <c r="AFN30" s="29"/>
      <c r="AFO30" s="29"/>
      <c r="AFP30" s="29"/>
      <c r="AFQ30" s="29"/>
      <c r="AFR30" s="29"/>
      <c r="AFS30" s="29"/>
      <c r="AFT30" s="29"/>
      <c r="AFU30" s="29"/>
      <c r="AFV30" s="29"/>
      <c r="AFW30" s="29"/>
      <c r="AFX30" s="29"/>
      <c r="AFY30" s="29"/>
      <c r="AFZ30" s="29"/>
      <c r="AGA30" s="29"/>
      <c r="AGB30" s="29"/>
      <c r="AGC30" s="29"/>
      <c r="AGD30" s="29"/>
      <c r="AGE30" s="29"/>
      <c r="AGF30" s="29"/>
      <c r="AGG30" s="29"/>
      <c r="AGH30" s="29"/>
      <c r="AGI30" s="29"/>
      <c r="AGJ30" s="29"/>
      <c r="AGK30" s="29"/>
      <c r="AGL30" s="29"/>
      <c r="AGM30" s="29"/>
      <c r="AGN30" s="29"/>
      <c r="AGO30" s="29"/>
      <c r="AGP30" s="29"/>
      <c r="AGQ30" s="29"/>
      <c r="AGR30" s="29"/>
      <c r="AGS30" s="29"/>
      <c r="AGT30" s="29"/>
      <c r="AGU30" s="29"/>
      <c r="AGV30" s="29"/>
      <c r="AGW30" s="29"/>
      <c r="AGX30" s="29"/>
      <c r="AGY30" s="29"/>
      <c r="AGZ30" s="29"/>
      <c r="AHA30" s="29"/>
      <c r="AHB30" s="29"/>
      <c r="AHC30" s="29"/>
      <c r="AHD30" s="29"/>
      <c r="AHE30" s="29"/>
      <c r="AHF30" s="29"/>
      <c r="AHG30" s="29"/>
      <c r="AHH30" s="29"/>
      <c r="AHI30" s="29"/>
      <c r="AHJ30" s="29"/>
      <c r="AHK30" s="29"/>
      <c r="AHL30" s="29"/>
      <c r="AHM30" s="29"/>
      <c r="AHN30" s="29"/>
      <c r="AHO30" s="29"/>
      <c r="AHP30" s="29"/>
      <c r="AHQ30" s="29"/>
      <c r="AHR30" s="29"/>
      <c r="AHS30" s="29"/>
      <c r="AHT30" s="29"/>
      <c r="AHU30" s="29"/>
      <c r="AHV30" s="29"/>
      <c r="AHW30" s="29"/>
      <c r="AHX30" s="29"/>
      <c r="AHY30" s="29"/>
      <c r="AHZ30" s="29"/>
      <c r="AIA30" s="29"/>
      <c r="AIB30" s="29"/>
      <c r="AIC30" s="29"/>
      <c r="AID30" s="29"/>
      <c r="AIE30" s="29"/>
      <c r="AIF30" s="29"/>
      <c r="AIG30" s="29"/>
      <c r="AIH30" s="29"/>
      <c r="AII30" s="29"/>
      <c r="AIJ30" s="29"/>
      <c r="AIK30" s="29"/>
      <c r="AIL30" s="29"/>
      <c r="AIM30" s="29"/>
      <c r="AIN30" s="29"/>
      <c r="AIO30" s="29"/>
      <c r="AIP30" s="29"/>
      <c r="AIQ30" s="29"/>
      <c r="AIR30" s="29"/>
      <c r="AIS30" s="29"/>
      <c r="AIT30" s="29"/>
      <c r="AIU30" s="29"/>
      <c r="AIV30" s="29"/>
      <c r="AIW30" s="29"/>
      <c r="AIX30" s="29"/>
      <c r="AIY30" s="29"/>
      <c r="AIZ30" s="29"/>
      <c r="AJA30" s="29"/>
      <c r="AJB30" s="29"/>
      <c r="AJC30" s="29"/>
      <c r="AJD30" s="29"/>
      <c r="AJE30" s="29"/>
      <c r="AJF30" s="29"/>
      <c r="AJG30" s="29"/>
      <c r="AJH30" s="29"/>
      <c r="AJI30" s="29"/>
      <c r="AJJ30" s="29"/>
      <c r="AJK30" s="29"/>
      <c r="AJL30" s="29"/>
      <c r="AJM30" s="29"/>
      <c r="AJN30" s="29"/>
      <c r="AJO30" s="29"/>
      <c r="AJP30" s="29"/>
      <c r="AJQ30" s="29"/>
      <c r="AJR30" s="29"/>
      <c r="AJS30" s="29"/>
      <c r="AJT30" s="29"/>
      <c r="AJU30" s="29"/>
      <c r="AJV30" s="29"/>
      <c r="AJW30" s="29"/>
      <c r="AJX30" s="29"/>
      <c r="AJY30" s="29"/>
      <c r="AJZ30" s="29"/>
      <c r="AKA30" s="29"/>
      <c r="AKB30" s="29"/>
      <c r="AKC30" s="29"/>
      <c r="AKD30" s="29"/>
      <c r="AKE30" s="29"/>
      <c r="AKF30" s="29"/>
      <c r="AKG30" s="29"/>
      <c r="AKH30" s="29"/>
      <c r="AKI30" s="29"/>
      <c r="AKJ30" s="29"/>
      <c r="AKK30" s="29"/>
      <c r="AKL30" s="29"/>
      <c r="AKM30" s="29"/>
      <c r="AKN30" s="29"/>
      <c r="AKO30" s="29"/>
      <c r="AKP30" s="29"/>
      <c r="AKQ30" s="29"/>
      <c r="AKR30" s="29"/>
      <c r="AKS30" s="29"/>
      <c r="AKT30" s="29"/>
      <c r="AKU30" s="29"/>
      <c r="AKV30" s="29"/>
      <c r="AKW30" s="29"/>
      <c r="AKX30" s="29"/>
      <c r="AKY30" s="29"/>
      <c r="AKZ30" s="29"/>
      <c r="ALA30" s="29"/>
      <c r="ALB30" s="29"/>
      <c r="ALC30" s="29"/>
      <c r="ALD30" s="29"/>
      <c r="ALE30" s="29"/>
      <c r="ALF30" s="29"/>
      <c r="ALG30" s="29"/>
      <c r="ALH30" s="29"/>
      <c r="ALI30" s="29"/>
      <c r="ALJ30" s="29"/>
      <c r="ALK30" s="29"/>
      <c r="ALL30" s="29"/>
      <c r="ALM30" s="29"/>
      <c r="ALN30" s="29"/>
      <c r="ALO30" s="29"/>
      <c r="ALP30" s="29"/>
      <c r="ALQ30" s="29"/>
      <c r="ALR30" s="29"/>
      <c r="ALS30" s="29"/>
      <c r="ALT30" s="29"/>
      <c r="ALU30" s="29"/>
      <c r="ALV30" s="29"/>
      <c r="ALW30" s="29"/>
      <c r="ALX30" s="29"/>
      <c r="ALY30" s="29"/>
      <c r="ALZ30" s="29"/>
      <c r="AMA30" s="29"/>
      <c r="AMB30" s="29"/>
      <c r="AMC30" s="29"/>
      <c r="AMD30" s="29"/>
      <c r="AME30" s="29"/>
      <c r="AMF30" s="29"/>
      <c r="AMG30" s="29"/>
      <c r="AMH30" s="29"/>
      <c r="AMI30" s="29"/>
      <c r="AMJ30" s="29"/>
      <c r="AMK30" s="29"/>
      <c r="AML30" s="29"/>
      <c r="AMM30" s="29"/>
      <c r="AMN30" s="29"/>
    </row>
    <row r="31" spans="2:1028" ht="25.05" customHeight="1" x14ac:dyDescent="0.3">
      <c r="B31" s="99" t="s">
        <v>0</v>
      </c>
      <c r="C31" s="99"/>
      <c r="D31" s="99"/>
      <c r="E31" s="99"/>
      <c r="F31" s="99"/>
      <c r="G31" s="99"/>
      <c r="H31" s="99"/>
      <c r="I31" s="99"/>
      <c r="J31" s="99"/>
      <c r="L31" s="99" t="s">
        <v>0</v>
      </c>
      <c r="M31" s="99"/>
      <c r="N31" s="99"/>
      <c r="O31" s="99"/>
      <c r="P31" s="99"/>
      <c r="Q31" s="99"/>
      <c r="R31" s="99"/>
      <c r="S31" s="99"/>
      <c r="T31" s="99"/>
    </row>
    <row r="32" spans="2:1028" s="9" customFormat="1" ht="31.2" customHeight="1" x14ac:dyDescent="0.25">
      <c r="B32" s="111" t="s">
        <v>65</v>
      </c>
      <c r="C32" s="112"/>
      <c r="D32" s="112"/>
      <c r="E32" s="112"/>
      <c r="F32" s="112"/>
      <c r="G32" s="112"/>
      <c r="H32" s="112"/>
      <c r="I32" s="112"/>
      <c r="J32" s="113"/>
      <c r="L32" s="97" t="s">
        <v>66</v>
      </c>
      <c r="M32" s="97"/>
      <c r="N32" s="97"/>
      <c r="O32" s="97"/>
      <c r="P32" s="97"/>
      <c r="Q32" s="97"/>
      <c r="R32" s="97"/>
      <c r="S32" s="97"/>
      <c r="T32" s="97"/>
    </row>
    <row r="33" spans="2:20" ht="25.05" customHeight="1" x14ac:dyDescent="0.3"/>
    <row r="34" spans="2:20" ht="25.05" customHeight="1" x14ac:dyDescent="0.3">
      <c r="B34" s="103" t="s">
        <v>1</v>
      </c>
      <c r="C34" s="103"/>
      <c r="D34" s="103"/>
      <c r="E34" s="103"/>
      <c r="F34" s="103"/>
      <c r="G34" s="103"/>
      <c r="H34" s="103"/>
      <c r="I34" s="103"/>
      <c r="J34" s="103"/>
      <c r="L34" s="103" t="s">
        <v>1</v>
      </c>
      <c r="M34" s="103"/>
      <c r="N34" s="103"/>
      <c r="O34" s="103"/>
      <c r="P34" s="103"/>
      <c r="Q34" s="103"/>
      <c r="R34" s="103"/>
      <c r="S34" s="103"/>
      <c r="T34" s="103"/>
    </row>
    <row r="35" spans="2:20" s="10" customFormat="1" ht="43.8" customHeight="1" x14ac:dyDescent="0.3">
      <c r="B35" s="100" t="s">
        <v>2</v>
      </c>
      <c r="C35" s="101"/>
      <c r="D35" s="102"/>
      <c r="E35" s="78" t="s">
        <v>3</v>
      </c>
      <c r="F35" s="82" t="s">
        <v>4</v>
      </c>
      <c r="G35" s="78" t="s">
        <v>19</v>
      </c>
      <c r="H35" s="79" t="s">
        <v>12</v>
      </c>
      <c r="I35" s="81" t="s">
        <v>5</v>
      </c>
      <c r="J35" s="75" t="s">
        <v>9</v>
      </c>
      <c r="L35" s="100" t="s">
        <v>2</v>
      </c>
      <c r="M35" s="101"/>
      <c r="N35" s="102"/>
      <c r="O35" s="78" t="s">
        <v>3</v>
      </c>
      <c r="P35" s="79" t="s">
        <v>4</v>
      </c>
      <c r="Q35" s="80" t="s">
        <v>19</v>
      </c>
      <c r="R35" s="79" t="s">
        <v>12</v>
      </c>
      <c r="S35" s="81" t="s">
        <v>5</v>
      </c>
      <c r="T35" s="75" t="s">
        <v>9</v>
      </c>
    </row>
    <row r="36" spans="2:20" s="10" customFormat="1" ht="30" customHeight="1" x14ac:dyDescent="0.3">
      <c r="B36" s="94" t="s">
        <v>45</v>
      </c>
      <c r="C36" s="95" t="s">
        <v>45</v>
      </c>
      <c r="D36" s="96" t="s">
        <v>45</v>
      </c>
      <c r="E36" s="72">
        <v>42</v>
      </c>
      <c r="F36" s="69">
        <v>14.85</v>
      </c>
      <c r="G36" s="57">
        <v>0.08</v>
      </c>
      <c r="H36" s="8"/>
      <c r="I36" s="8"/>
      <c r="J36" s="72"/>
      <c r="L36" s="110" t="s">
        <v>54</v>
      </c>
      <c r="M36" s="110"/>
      <c r="N36" s="110"/>
      <c r="O36" s="7">
        <v>60</v>
      </c>
      <c r="P36" s="27">
        <v>16.3</v>
      </c>
      <c r="Q36" s="43">
        <v>7.0000000000000007E-2</v>
      </c>
      <c r="R36" s="8"/>
      <c r="S36" s="8"/>
      <c r="T36" s="72"/>
    </row>
    <row r="37" spans="2:20" s="10" customFormat="1" ht="30" customHeight="1" x14ac:dyDescent="0.3">
      <c r="B37" s="94" t="s">
        <v>46</v>
      </c>
      <c r="C37" s="95" t="s">
        <v>46</v>
      </c>
      <c r="D37" s="96" t="s">
        <v>46</v>
      </c>
      <c r="E37" s="72">
        <v>50</v>
      </c>
      <c r="F37" s="69">
        <v>5.85</v>
      </c>
      <c r="G37" s="57">
        <v>0.15</v>
      </c>
      <c r="H37" s="8"/>
      <c r="I37" s="8"/>
      <c r="J37" s="72"/>
      <c r="L37" s="110" t="s">
        <v>55</v>
      </c>
      <c r="M37" s="110"/>
      <c r="N37" s="110"/>
      <c r="O37" s="7">
        <v>20</v>
      </c>
      <c r="P37" s="27">
        <v>25</v>
      </c>
      <c r="Q37" s="43">
        <v>0.11</v>
      </c>
      <c r="R37" s="8"/>
      <c r="S37" s="8"/>
      <c r="T37" s="72"/>
    </row>
    <row r="38" spans="2:20" s="1" customFormat="1" ht="30" customHeight="1" x14ac:dyDescent="0.25">
      <c r="B38" s="94" t="s">
        <v>47</v>
      </c>
      <c r="C38" s="95" t="s">
        <v>47</v>
      </c>
      <c r="D38" s="96" t="s">
        <v>47</v>
      </c>
      <c r="E38" s="74">
        <v>87</v>
      </c>
      <c r="F38" s="56">
        <v>5.25</v>
      </c>
      <c r="G38" s="57">
        <v>0.17</v>
      </c>
      <c r="H38" s="55"/>
      <c r="I38" s="12"/>
      <c r="J38" s="73"/>
      <c r="L38" s="110" t="s">
        <v>56</v>
      </c>
      <c r="M38" s="110"/>
      <c r="N38" s="110"/>
      <c r="O38" s="11">
        <v>30</v>
      </c>
      <c r="P38" s="28">
        <v>26.5</v>
      </c>
      <c r="Q38" s="43">
        <v>0.06</v>
      </c>
      <c r="R38" s="12"/>
      <c r="S38" s="12"/>
      <c r="T38" s="73"/>
    </row>
    <row r="39" spans="2:20" s="1" customFormat="1" ht="30" customHeight="1" x14ac:dyDescent="0.25">
      <c r="B39" s="94" t="s">
        <v>48</v>
      </c>
      <c r="C39" s="95" t="s">
        <v>48</v>
      </c>
      <c r="D39" s="96" t="s">
        <v>48</v>
      </c>
      <c r="E39" s="74">
        <v>110</v>
      </c>
      <c r="F39" s="56">
        <v>4.3499999999999996</v>
      </c>
      <c r="G39" s="57">
        <v>0.33</v>
      </c>
      <c r="H39" s="55"/>
      <c r="I39" s="12"/>
      <c r="J39" s="73"/>
      <c r="L39" s="110" t="s">
        <v>57</v>
      </c>
      <c r="M39" s="110"/>
      <c r="N39" s="110"/>
      <c r="O39" s="11">
        <v>50</v>
      </c>
      <c r="P39" s="28">
        <v>23.5</v>
      </c>
      <c r="Q39" s="43">
        <v>0.25</v>
      </c>
      <c r="R39" s="12"/>
      <c r="S39" s="12"/>
      <c r="T39" s="73"/>
    </row>
    <row r="40" spans="2:20" s="10" customFormat="1" ht="30" customHeight="1" x14ac:dyDescent="0.3">
      <c r="B40" s="94" t="s">
        <v>49</v>
      </c>
      <c r="C40" s="95" t="s">
        <v>49</v>
      </c>
      <c r="D40" s="96" t="s">
        <v>49</v>
      </c>
      <c r="E40" s="72">
        <v>50</v>
      </c>
      <c r="F40" s="69">
        <v>5.85</v>
      </c>
      <c r="G40" s="57"/>
      <c r="H40" s="8"/>
      <c r="I40" s="8"/>
      <c r="J40" s="73"/>
      <c r="L40" s="110" t="s">
        <v>58</v>
      </c>
      <c r="M40" s="110"/>
      <c r="N40" s="110"/>
      <c r="O40" s="7">
        <v>120</v>
      </c>
      <c r="P40" s="27">
        <v>35.5</v>
      </c>
      <c r="Q40" s="43"/>
      <c r="R40" s="8"/>
      <c r="S40" s="8"/>
      <c r="T40" s="73"/>
    </row>
    <row r="41" spans="2:20" s="10" customFormat="1" ht="30" customHeight="1" x14ac:dyDescent="0.3">
      <c r="B41" s="94" t="s">
        <v>50</v>
      </c>
      <c r="C41" s="95" t="s">
        <v>50</v>
      </c>
      <c r="D41" s="96" t="s">
        <v>50</v>
      </c>
      <c r="E41" s="72">
        <v>40</v>
      </c>
      <c r="F41" s="69">
        <v>4.3499999999999996</v>
      </c>
      <c r="G41" s="57">
        <v>0.08</v>
      </c>
      <c r="H41" s="8"/>
      <c r="I41" s="8"/>
      <c r="J41" s="73"/>
      <c r="L41" s="114" t="s">
        <v>59</v>
      </c>
      <c r="M41" s="114"/>
      <c r="N41" s="114"/>
      <c r="O41" s="92">
        <v>30</v>
      </c>
      <c r="P41" s="27">
        <v>15.2</v>
      </c>
      <c r="Q41" s="43">
        <v>0.03</v>
      </c>
      <c r="R41" s="8"/>
      <c r="S41" s="8"/>
      <c r="T41" s="73"/>
    </row>
    <row r="42" spans="2:20" s="1" customFormat="1" ht="30" customHeight="1" x14ac:dyDescent="0.25">
      <c r="B42" s="94" t="s">
        <v>51</v>
      </c>
      <c r="C42" s="95" t="s">
        <v>51</v>
      </c>
      <c r="D42" s="96" t="s">
        <v>51</v>
      </c>
      <c r="E42" s="74">
        <v>80</v>
      </c>
      <c r="F42" s="56">
        <v>4.2</v>
      </c>
      <c r="G42" s="57"/>
      <c r="H42" s="55"/>
      <c r="I42" s="12"/>
      <c r="J42" s="73"/>
      <c r="L42" s="114" t="s">
        <v>60</v>
      </c>
      <c r="M42" s="114"/>
      <c r="N42" s="114"/>
      <c r="O42" s="92">
        <v>35</v>
      </c>
      <c r="P42" s="27">
        <v>19.989999999999998</v>
      </c>
      <c r="Q42" s="43">
        <v>0.09</v>
      </c>
      <c r="R42" s="12"/>
      <c r="S42" s="12"/>
      <c r="T42" s="73"/>
    </row>
    <row r="43" spans="2:20" s="1" customFormat="1" ht="30" customHeight="1" x14ac:dyDescent="0.25">
      <c r="B43" s="94" t="s">
        <v>52</v>
      </c>
      <c r="C43" s="95" t="s">
        <v>52</v>
      </c>
      <c r="D43" s="96" t="s">
        <v>52</v>
      </c>
      <c r="E43" s="74">
        <v>75</v>
      </c>
      <c r="F43" s="56">
        <v>8.85</v>
      </c>
      <c r="G43" s="57">
        <v>0.04</v>
      </c>
      <c r="H43" s="55"/>
      <c r="I43" s="12"/>
      <c r="J43" s="73"/>
      <c r="L43" s="110" t="s">
        <v>61</v>
      </c>
      <c r="M43" s="110"/>
      <c r="N43" s="110"/>
      <c r="O43" s="92">
        <v>50</v>
      </c>
      <c r="P43" s="27">
        <v>9.99</v>
      </c>
      <c r="Q43" s="43"/>
      <c r="R43" s="12"/>
      <c r="S43" s="12"/>
      <c r="T43" s="73"/>
    </row>
    <row r="44" spans="2:20" s="1" customFormat="1" ht="19.95" customHeight="1" x14ac:dyDescent="0.25">
      <c r="B44" s="35"/>
      <c r="C44" s="22"/>
      <c r="D44" s="22"/>
      <c r="E44" s="21"/>
      <c r="F44" s="33" t="s">
        <v>6</v>
      </c>
      <c r="G44" s="19"/>
      <c r="H44" s="13"/>
      <c r="I44" s="14"/>
      <c r="L44" s="35"/>
      <c r="M44" s="22"/>
      <c r="N44" s="22"/>
      <c r="O44" s="31"/>
      <c r="P44" s="32" t="s">
        <v>6</v>
      </c>
      <c r="Q44" s="4"/>
      <c r="R44" s="13"/>
      <c r="S44" s="14"/>
    </row>
    <row r="45" spans="2:20" s="1" customFormat="1" ht="19.95" customHeight="1" x14ac:dyDescent="0.25">
      <c r="B45" s="15"/>
      <c r="C45" s="21"/>
      <c r="D45" s="21"/>
      <c r="E45" s="21"/>
      <c r="F45" s="32" t="s">
        <v>16</v>
      </c>
      <c r="G45" s="4"/>
      <c r="H45" s="16"/>
      <c r="I45" s="14"/>
      <c r="L45" s="15"/>
      <c r="M45" s="21"/>
      <c r="N45" s="21"/>
      <c r="O45" s="21"/>
      <c r="P45" s="32" t="s">
        <v>16</v>
      </c>
      <c r="Q45" s="4"/>
      <c r="R45" s="16"/>
      <c r="S45" s="14"/>
    </row>
    <row r="46" spans="2:20" s="1" customFormat="1" ht="19.95" customHeight="1" x14ac:dyDescent="0.25">
      <c r="B46" s="107" t="s">
        <v>13</v>
      </c>
      <c r="C46" s="108"/>
      <c r="D46" s="109"/>
      <c r="E46" s="21"/>
      <c r="F46" s="32" t="s">
        <v>11</v>
      </c>
      <c r="G46" s="4"/>
      <c r="H46" s="17"/>
      <c r="I46" s="14"/>
      <c r="L46" s="107" t="s">
        <v>13</v>
      </c>
      <c r="M46" s="108"/>
      <c r="N46" s="109"/>
      <c r="O46" s="21"/>
      <c r="P46" s="32" t="s">
        <v>11</v>
      </c>
      <c r="Q46" s="4"/>
      <c r="R46" s="17"/>
      <c r="S46" s="14"/>
    </row>
    <row r="47" spans="2:20" s="1" customFormat="1" ht="19.95" customHeight="1" x14ac:dyDescent="0.25">
      <c r="B47" s="39" t="s">
        <v>14</v>
      </c>
      <c r="C47" s="46" t="s">
        <v>15</v>
      </c>
      <c r="D47" s="46" t="s">
        <v>9</v>
      </c>
      <c r="E47" s="49"/>
      <c r="F47" s="49" t="s">
        <v>7</v>
      </c>
      <c r="G47" s="42" t="s">
        <v>17</v>
      </c>
      <c r="H47" s="18"/>
      <c r="I47" s="14"/>
      <c r="L47" s="39" t="s">
        <v>14</v>
      </c>
      <c r="M47" s="40" t="s">
        <v>15</v>
      </c>
      <c r="N47" s="41" t="s">
        <v>9</v>
      </c>
      <c r="O47" s="21"/>
      <c r="P47" s="32" t="s">
        <v>7</v>
      </c>
      <c r="Q47" s="42" t="s">
        <v>17</v>
      </c>
      <c r="R47" s="18"/>
      <c r="S47" s="14"/>
    </row>
    <row r="48" spans="2:20" s="1" customFormat="1" ht="19.95" customHeight="1" x14ac:dyDescent="0.25">
      <c r="B48" s="71" t="s">
        <v>22</v>
      </c>
      <c r="C48" s="34">
        <v>5.5E-2</v>
      </c>
      <c r="D48" s="47"/>
      <c r="E48" s="50"/>
      <c r="F48" s="51" t="s">
        <v>8</v>
      </c>
      <c r="G48" s="4"/>
      <c r="H48" s="17"/>
      <c r="I48" s="14"/>
      <c r="L48" s="71" t="s">
        <v>22</v>
      </c>
      <c r="M48" s="34">
        <v>5.5E-2</v>
      </c>
      <c r="N48" s="47"/>
      <c r="O48" s="21"/>
      <c r="P48" s="32" t="s">
        <v>8</v>
      </c>
      <c r="Q48" s="4"/>
      <c r="R48" s="17"/>
      <c r="S48" s="14"/>
    </row>
    <row r="49" spans="2:19" s="1" customFormat="1" ht="19.95" customHeight="1" x14ac:dyDescent="0.25">
      <c r="B49" s="70" t="s">
        <v>21</v>
      </c>
      <c r="C49" s="76">
        <v>0.2</v>
      </c>
      <c r="D49" s="46"/>
      <c r="E49" s="49"/>
      <c r="F49" s="104" t="s">
        <v>9</v>
      </c>
      <c r="G49" s="105"/>
      <c r="H49" s="106"/>
      <c r="I49" s="14"/>
      <c r="L49" s="70" t="s">
        <v>21</v>
      </c>
      <c r="M49" s="48">
        <v>0.2</v>
      </c>
      <c r="N49" s="41"/>
      <c r="O49" s="21"/>
      <c r="P49" s="32" t="s">
        <v>9</v>
      </c>
      <c r="Q49" s="4"/>
      <c r="R49" s="18"/>
      <c r="S49" s="14"/>
    </row>
    <row r="50" spans="2:19" s="1" customFormat="1" ht="19.95" customHeight="1" x14ac:dyDescent="0.25">
      <c r="B50" s="36"/>
      <c r="C50" s="37"/>
      <c r="D50" s="38"/>
      <c r="E50" s="50"/>
      <c r="F50" s="52" t="s">
        <v>10</v>
      </c>
      <c r="G50" s="53"/>
      <c r="H50" s="54"/>
      <c r="I50" s="14"/>
      <c r="L50" s="36"/>
      <c r="M50" s="37"/>
      <c r="N50" s="38"/>
      <c r="O50" s="21"/>
      <c r="P50" s="33" t="s">
        <v>10</v>
      </c>
      <c r="Q50" s="19"/>
      <c r="R50" s="20"/>
      <c r="S50" s="14"/>
    </row>
    <row r="51" spans="2:19" s="1" customFormat="1" ht="16.95" customHeight="1" x14ac:dyDescent="0.25">
      <c r="B51" s="21"/>
      <c r="C51" s="21"/>
      <c r="D51" s="21"/>
      <c r="E51" s="21"/>
      <c r="F51" s="22"/>
      <c r="G51" s="22"/>
      <c r="H51" s="23"/>
      <c r="I51" s="24"/>
      <c r="L51" s="21"/>
      <c r="M51" s="21"/>
      <c r="N51" s="21"/>
      <c r="O51" s="21"/>
      <c r="P51" s="22"/>
      <c r="Q51" s="22"/>
      <c r="R51" s="23"/>
      <c r="S51" s="24"/>
    </row>
    <row r="52" spans="2:19" s="1" customFormat="1" ht="28.35" customHeight="1" x14ac:dyDescent="0.25">
      <c r="B52" s="3" t="s">
        <v>20</v>
      </c>
      <c r="C52" s="4"/>
      <c r="D52" s="4"/>
      <c r="E52" s="6"/>
      <c r="F52" s="25"/>
      <c r="G52" s="5"/>
      <c r="H52" s="5"/>
      <c r="I52" s="14"/>
      <c r="L52" s="3" t="s">
        <v>20</v>
      </c>
      <c r="M52" s="4"/>
      <c r="N52" s="4"/>
      <c r="O52" s="6"/>
      <c r="P52" s="25"/>
      <c r="Q52" s="5"/>
      <c r="R52" s="5"/>
      <c r="S52" s="14"/>
    </row>
    <row r="1048470" s="1" customFormat="1" ht="12.75" customHeight="1" x14ac:dyDescent="0.25"/>
    <row r="1048471" s="1" customFormat="1" ht="12.75" customHeight="1" x14ac:dyDescent="0.25"/>
    <row r="1048472" s="1" customFormat="1" ht="12.75" customHeight="1" x14ac:dyDescent="0.25"/>
    <row r="1048473" s="1" customFormat="1" ht="12.75" customHeight="1" x14ac:dyDescent="0.25"/>
    <row r="1048474" s="1" customFormat="1" ht="12.75" customHeight="1" x14ac:dyDescent="0.25"/>
    <row r="1048475" s="1" customFormat="1" ht="12.75" customHeight="1" x14ac:dyDescent="0.25"/>
    <row r="1048476" s="1" customFormat="1" ht="12.75" customHeight="1" x14ac:dyDescent="0.25"/>
    <row r="1048477" s="1" customFormat="1" ht="12.75" customHeight="1" x14ac:dyDescent="0.25"/>
    <row r="1048478" s="1" customFormat="1" ht="12.75" customHeight="1" x14ac:dyDescent="0.25"/>
    <row r="1048479" s="1" customFormat="1" ht="12.75" customHeight="1" x14ac:dyDescent="0.25"/>
    <row r="1048480" s="1" customFormat="1" ht="12.75" customHeight="1" x14ac:dyDescent="0.25"/>
    <row r="1048481" s="1" customFormat="1" ht="12.75" customHeight="1" x14ac:dyDescent="0.25"/>
    <row r="1048482" s="1" customFormat="1" ht="12.75" customHeight="1" x14ac:dyDescent="0.25"/>
    <row r="1048483" s="1" customFormat="1" ht="12.75" customHeight="1" x14ac:dyDescent="0.25"/>
    <row r="1048484" s="1" customFormat="1" ht="12.75" customHeight="1" x14ac:dyDescent="0.25"/>
    <row r="1048485" s="1" customFormat="1" ht="12.75" customHeight="1" x14ac:dyDescent="0.25"/>
    <row r="1048486" s="1" customFormat="1" ht="12.75" customHeight="1" x14ac:dyDescent="0.25"/>
    <row r="1048487" s="1" customFormat="1" ht="12.75" customHeight="1" x14ac:dyDescent="0.25"/>
    <row r="1048488" s="1" customFormat="1" ht="12.75" customHeight="1" x14ac:dyDescent="0.25"/>
    <row r="1048489" s="1" customFormat="1" ht="12.75" customHeight="1" x14ac:dyDescent="0.25"/>
    <row r="1048490" s="1" customFormat="1" ht="12.75" customHeight="1" x14ac:dyDescent="0.25"/>
    <row r="1048491" s="1" customFormat="1" ht="12.75" customHeight="1" x14ac:dyDescent="0.25"/>
    <row r="1048492" s="1" customFormat="1" ht="12.75" customHeight="1" x14ac:dyDescent="0.25"/>
    <row r="1048493" s="1" customFormat="1" ht="12.75" customHeight="1" x14ac:dyDescent="0.25"/>
    <row r="1048494" s="1" customFormat="1" ht="12.75" customHeight="1" x14ac:dyDescent="0.25"/>
    <row r="1048495" s="1" customFormat="1" ht="12.75" customHeight="1" x14ac:dyDescent="0.25"/>
    <row r="1048496" s="1" customFormat="1" ht="12.75" customHeight="1" x14ac:dyDescent="0.25"/>
    <row r="1048497" s="1" customFormat="1" ht="12.75" customHeight="1" x14ac:dyDescent="0.25"/>
    <row r="1048498" s="1" customFormat="1" ht="12.75" customHeight="1" x14ac:dyDescent="0.25"/>
    <row r="1048499" s="1" customFormat="1" ht="12.75" customHeight="1" x14ac:dyDescent="0.25"/>
    <row r="1048500" s="1" customFormat="1" ht="12.75" customHeight="1" x14ac:dyDescent="0.25"/>
    <row r="1048501" s="1" customFormat="1" ht="12.75" customHeight="1" x14ac:dyDescent="0.25"/>
    <row r="1048502" s="1" customFormat="1" ht="12.75" customHeight="1" x14ac:dyDescent="0.25"/>
    <row r="1048503" s="1" customFormat="1" ht="12.75" customHeight="1" x14ac:dyDescent="0.25"/>
    <row r="1048504" s="1" customFormat="1" ht="12.75" customHeight="1" x14ac:dyDescent="0.25"/>
    <row r="1048505" s="1" customFormat="1" ht="12.75" customHeight="1" x14ac:dyDescent="0.25"/>
    <row r="1048506" s="1" customFormat="1" ht="12.75" customHeight="1" x14ac:dyDescent="0.25"/>
    <row r="1048507" s="1" customFormat="1" ht="12.75" customHeight="1" x14ac:dyDescent="0.25"/>
    <row r="1048508" s="1" customFormat="1" ht="12.75" customHeight="1" x14ac:dyDescent="0.25"/>
    <row r="1048509" s="1" customFormat="1" ht="12.75" customHeight="1" x14ac:dyDescent="0.25"/>
    <row r="1048510" s="1" customFormat="1" ht="12.75" customHeight="1" x14ac:dyDescent="0.25"/>
    <row r="1048511" s="1" customFormat="1" ht="12.75" customHeight="1" x14ac:dyDescent="0.25"/>
    <row r="1048512" s="1" customFormat="1" ht="12.75" customHeight="1" x14ac:dyDescent="0.25"/>
    <row r="1048513" s="1" customFormat="1" ht="12.75" customHeight="1" x14ac:dyDescent="0.25"/>
    <row r="1048514" s="1" customFormat="1" ht="12.75" customHeight="1" x14ac:dyDescent="0.25"/>
    <row r="1048515" s="1" customFormat="1" ht="12.75" customHeight="1" x14ac:dyDescent="0.25"/>
    <row r="1048516" s="1" customFormat="1" ht="12.75" customHeight="1" x14ac:dyDescent="0.25"/>
    <row r="1048517" s="1" customFormat="1" ht="12.75" customHeight="1" x14ac:dyDescent="0.25"/>
    <row r="1048518" s="1" customFormat="1" ht="12.75" customHeight="1" x14ac:dyDescent="0.25"/>
    <row r="1048519" s="1" customFormat="1" ht="12.75" customHeight="1" x14ac:dyDescent="0.25"/>
    <row r="1048520" s="1" customFormat="1" ht="12.75" customHeight="1" x14ac:dyDescent="0.25"/>
    <row r="1048521" s="1" customFormat="1" ht="12.75" customHeight="1" x14ac:dyDescent="0.25"/>
    <row r="1048522" s="1" customFormat="1" ht="12.75" customHeight="1" x14ac:dyDescent="0.25"/>
    <row r="1048523" s="1" customFormat="1" ht="12.75" customHeight="1" x14ac:dyDescent="0.25"/>
    <row r="1048524" s="1" customFormat="1" ht="12.75" customHeight="1" x14ac:dyDescent="0.25"/>
    <row r="1048525" s="1" customFormat="1" ht="12.75" customHeight="1" x14ac:dyDescent="0.25"/>
    <row r="1048526" s="1" customFormat="1" ht="12.75" customHeight="1" x14ac:dyDescent="0.25"/>
    <row r="1048527" s="1" customFormat="1" ht="12.75" customHeight="1" x14ac:dyDescent="0.25"/>
    <row r="1048528" s="1" customFormat="1" ht="12.75" customHeight="1" x14ac:dyDescent="0.25"/>
    <row r="1048529" s="1" customFormat="1" ht="12.75" customHeight="1" x14ac:dyDescent="0.25"/>
    <row r="1048530" s="1" customFormat="1" ht="12.75" customHeight="1" x14ac:dyDescent="0.25"/>
    <row r="1048531" s="1" customFormat="1" ht="12.75" customHeight="1" x14ac:dyDescent="0.25"/>
    <row r="1048532" s="1" customFormat="1" ht="12.75" customHeight="1" x14ac:dyDescent="0.25"/>
    <row r="1048533" s="1" customFormat="1" ht="12.75" customHeight="1" x14ac:dyDescent="0.25"/>
    <row r="1048534" s="1" customFormat="1" ht="12.75" customHeight="1" x14ac:dyDescent="0.25"/>
    <row r="1048535" s="1" customFormat="1" ht="12.75" customHeight="1" x14ac:dyDescent="0.25"/>
    <row r="1048536" s="1" customFormat="1" ht="12.75" customHeight="1" x14ac:dyDescent="0.25"/>
    <row r="1048537" s="1" customFormat="1" ht="12.75" customHeight="1" x14ac:dyDescent="0.25"/>
    <row r="1048538" s="1" customFormat="1" ht="12.75" customHeight="1" x14ac:dyDescent="0.25"/>
    <row r="1048539" s="1" customFormat="1" ht="12.75" customHeight="1" x14ac:dyDescent="0.25"/>
    <row r="1048540" s="1" customFormat="1" ht="12.75" customHeight="1" x14ac:dyDescent="0.25"/>
  </sheetData>
  <mergeCells count="54">
    <mergeCell ref="B43:D43"/>
    <mergeCell ref="L43:N43"/>
    <mergeCell ref="B46:D46"/>
    <mergeCell ref="L46:N46"/>
    <mergeCell ref="F49:H49"/>
    <mergeCell ref="B40:D40"/>
    <mergeCell ref="L40:N40"/>
    <mergeCell ref="B41:D41"/>
    <mergeCell ref="L41:N41"/>
    <mergeCell ref="B42:D42"/>
    <mergeCell ref="L42:N42"/>
    <mergeCell ref="B37:D37"/>
    <mergeCell ref="L37:N37"/>
    <mergeCell ref="B38:D38"/>
    <mergeCell ref="L38:N38"/>
    <mergeCell ref="B39:D39"/>
    <mergeCell ref="L39:N39"/>
    <mergeCell ref="B31:J31"/>
    <mergeCell ref="B35:D35"/>
    <mergeCell ref="L35:N35"/>
    <mergeCell ref="B36:D36"/>
    <mergeCell ref="L36:N36"/>
    <mergeCell ref="L34:T34"/>
    <mergeCell ref="B34:J34"/>
    <mergeCell ref="B32:J32"/>
    <mergeCell ref="L32:T32"/>
    <mergeCell ref="L31:T31"/>
    <mergeCell ref="B12:D12"/>
    <mergeCell ref="L12:N12"/>
    <mergeCell ref="F22:H22"/>
    <mergeCell ref="B16:D16"/>
    <mergeCell ref="L16:N16"/>
    <mergeCell ref="B19:D19"/>
    <mergeCell ref="L19:N19"/>
    <mergeCell ref="B13:D13"/>
    <mergeCell ref="L13:N13"/>
    <mergeCell ref="B14:D14"/>
    <mergeCell ref="L14:N14"/>
    <mergeCell ref="B15:D15"/>
    <mergeCell ref="L15:N15"/>
    <mergeCell ref="L5:T5"/>
    <mergeCell ref="L4:T4"/>
    <mergeCell ref="B8:D8"/>
    <mergeCell ref="L8:N8"/>
    <mergeCell ref="L7:T7"/>
    <mergeCell ref="B7:J7"/>
    <mergeCell ref="B5:J5"/>
    <mergeCell ref="B4:J4"/>
    <mergeCell ref="B9:D9"/>
    <mergeCell ref="L9:N9"/>
    <mergeCell ref="B10:D10"/>
    <mergeCell ref="L10:N10"/>
    <mergeCell ref="B11:D11"/>
    <mergeCell ref="L11:N11"/>
  </mergeCells>
  <printOptions horizontalCentered="1" verticalCentered="1"/>
  <pageMargins left="0.19685039370078741" right="0.19685039370078741" top="0.39370078740157483" bottom="0.39370078740157483" header="0.19685039370078741" footer="0.19685039370078741"/>
  <pageSetup paperSize="9" scale="65" pageOrder="overThenDown" orientation="landscape" useFirstPageNumber="1" r:id="rId1"/>
  <headerFooter alignWithMargins="0">
    <oddFooter>&amp;L&amp;8 &amp;G CERPEG 2020 | Co-Intervention Maths &amp;CLA FACTURATION
&amp;A&amp;R&amp;8&amp;P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D8EB4-5B2B-4F9C-8E44-72873B8DB328}">
  <sheetPr>
    <tabColor theme="5" tint="-0.249977111117893"/>
    <pageSetUpPr fitToPage="1"/>
  </sheetPr>
  <dimension ref="B3:AMN1048540"/>
  <sheetViews>
    <sheetView showGridLines="0" view="pageBreakPreview" topLeftCell="A28" zoomScale="65" zoomScaleNormal="100" zoomScaleSheetLayoutView="65" workbookViewId="0">
      <selection activeCell="I66" sqref="I66"/>
    </sheetView>
  </sheetViews>
  <sheetFormatPr baseColWidth="10" defaultRowHeight="14.1" customHeight="1" x14ac:dyDescent="0.3"/>
  <cols>
    <col min="1" max="1" width="1.296875" style="2" customWidth="1"/>
    <col min="2" max="2" width="11.5" style="1" customWidth="1"/>
    <col min="3" max="3" width="7.09765625" style="1" customWidth="1"/>
    <col min="4" max="4" width="20.796875" style="1" customWidth="1"/>
    <col min="5" max="5" width="8.59765625" style="1" customWidth="1"/>
    <col min="6" max="6" width="9.69921875" style="1" customWidth="1"/>
    <col min="7" max="7" width="8.69921875" style="1" customWidth="1"/>
    <col min="8" max="8" width="12.5" style="1" customWidth="1"/>
    <col min="9" max="9" width="14.59765625" style="1" customWidth="1"/>
    <col min="10" max="10" width="4.19921875" style="1" customWidth="1"/>
    <col min="11" max="11" width="1.296875" style="2" customWidth="1"/>
    <col min="12" max="12" width="11.8984375" style="1" customWidth="1"/>
    <col min="13" max="13" width="7.09765625" style="1" customWidth="1"/>
    <col min="14" max="14" width="21.5" style="1" customWidth="1"/>
    <col min="15" max="15" width="8.59765625" style="1" customWidth="1"/>
    <col min="16" max="16" width="10.69921875" style="1" customWidth="1"/>
    <col min="17" max="17" width="8.69921875" style="1" customWidth="1"/>
    <col min="18" max="18" width="12.5" style="1" customWidth="1"/>
    <col min="19" max="19" width="15" style="1" customWidth="1"/>
    <col min="20" max="20" width="3.19921875" style="1" customWidth="1"/>
    <col min="21" max="21" width="5.796875" style="1" customWidth="1"/>
    <col min="22" max="22" width="20.5" style="1" customWidth="1"/>
    <col min="23" max="1028" width="10.69921875" style="1" customWidth="1"/>
    <col min="1029" max="16384" width="11.19921875" style="2"/>
  </cols>
  <sheetData>
    <row r="3" spans="2:1028" s="30" customFormat="1" ht="32.4" customHeight="1" x14ac:dyDescent="0.35">
      <c r="B3" s="86" t="s">
        <v>26</v>
      </c>
      <c r="C3" s="86"/>
      <c r="D3" s="86"/>
      <c r="E3" s="86"/>
      <c r="F3" s="86"/>
      <c r="G3" s="87" t="s">
        <v>18</v>
      </c>
      <c r="H3" s="86"/>
      <c r="I3" s="86"/>
      <c r="J3" s="86"/>
      <c r="L3" s="86" t="s">
        <v>25</v>
      </c>
      <c r="M3" s="86"/>
      <c r="N3" s="86"/>
      <c r="O3" s="86"/>
      <c r="P3" s="86"/>
      <c r="Q3" s="87" t="s">
        <v>18</v>
      </c>
      <c r="R3" s="86"/>
      <c r="S3" s="86"/>
      <c r="T3" s="86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  <c r="IJ3" s="29"/>
      <c r="IK3" s="29"/>
      <c r="IL3" s="29"/>
      <c r="IM3" s="29"/>
      <c r="IN3" s="29"/>
      <c r="IO3" s="29"/>
      <c r="IP3" s="29"/>
      <c r="IQ3" s="29"/>
      <c r="IR3" s="29"/>
      <c r="IS3" s="29"/>
      <c r="IT3" s="29"/>
      <c r="IU3" s="29"/>
      <c r="IV3" s="29"/>
      <c r="IW3" s="29"/>
      <c r="IX3" s="29"/>
      <c r="IY3" s="29"/>
      <c r="IZ3" s="29"/>
      <c r="JA3" s="29"/>
      <c r="JB3" s="29"/>
      <c r="JC3" s="29"/>
      <c r="JD3" s="29"/>
      <c r="JE3" s="29"/>
      <c r="JF3" s="29"/>
      <c r="JG3" s="29"/>
      <c r="JH3" s="29"/>
      <c r="JI3" s="29"/>
      <c r="JJ3" s="29"/>
      <c r="JK3" s="29"/>
      <c r="JL3" s="29"/>
      <c r="JM3" s="29"/>
      <c r="JN3" s="29"/>
      <c r="JO3" s="29"/>
      <c r="JP3" s="29"/>
      <c r="JQ3" s="29"/>
      <c r="JR3" s="29"/>
      <c r="JS3" s="29"/>
      <c r="JT3" s="29"/>
      <c r="JU3" s="29"/>
      <c r="JV3" s="29"/>
      <c r="JW3" s="29"/>
      <c r="JX3" s="29"/>
      <c r="JY3" s="29"/>
      <c r="JZ3" s="29"/>
      <c r="KA3" s="29"/>
      <c r="KB3" s="29"/>
      <c r="KC3" s="29"/>
      <c r="KD3" s="29"/>
      <c r="KE3" s="29"/>
      <c r="KF3" s="29"/>
      <c r="KG3" s="29"/>
      <c r="KH3" s="29"/>
      <c r="KI3" s="29"/>
      <c r="KJ3" s="29"/>
      <c r="KK3" s="29"/>
      <c r="KL3" s="29"/>
      <c r="KM3" s="29"/>
      <c r="KN3" s="29"/>
      <c r="KO3" s="29"/>
      <c r="KP3" s="29"/>
      <c r="KQ3" s="29"/>
      <c r="KR3" s="29"/>
      <c r="KS3" s="29"/>
      <c r="KT3" s="29"/>
      <c r="KU3" s="29"/>
      <c r="KV3" s="29"/>
      <c r="KW3" s="29"/>
      <c r="KX3" s="29"/>
      <c r="KY3" s="29"/>
      <c r="KZ3" s="29"/>
      <c r="LA3" s="29"/>
      <c r="LB3" s="29"/>
      <c r="LC3" s="29"/>
      <c r="LD3" s="29"/>
      <c r="LE3" s="29"/>
      <c r="LF3" s="29"/>
      <c r="LG3" s="29"/>
      <c r="LH3" s="29"/>
      <c r="LI3" s="29"/>
      <c r="LJ3" s="29"/>
      <c r="LK3" s="29"/>
      <c r="LL3" s="29"/>
      <c r="LM3" s="29"/>
      <c r="LN3" s="29"/>
      <c r="LO3" s="29"/>
      <c r="LP3" s="29"/>
      <c r="LQ3" s="29"/>
      <c r="LR3" s="29"/>
      <c r="LS3" s="29"/>
      <c r="LT3" s="29"/>
      <c r="LU3" s="29"/>
      <c r="LV3" s="29"/>
      <c r="LW3" s="29"/>
      <c r="LX3" s="29"/>
      <c r="LY3" s="29"/>
      <c r="LZ3" s="29"/>
      <c r="MA3" s="29"/>
      <c r="MB3" s="29"/>
      <c r="MC3" s="29"/>
      <c r="MD3" s="29"/>
      <c r="ME3" s="29"/>
      <c r="MF3" s="29"/>
      <c r="MG3" s="29"/>
      <c r="MH3" s="29"/>
      <c r="MI3" s="29"/>
      <c r="MJ3" s="29"/>
      <c r="MK3" s="29"/>
      <c r="ML3" s="29"/>
      <c r="MM3" s="29"/>
      <c r="MN3" s="29"/>
      <c r="MO3" s="29"/>
      <c r="MP3" s="29"/>
      <c r="MQ3" s="29"/>
      <c r="MR3" s="29"/>
      <c r="MS3" s="29"/>
      <c r="MT3" s="29"/>
      <c r="MU3" s="29"/>
      <c r="MV3" s="29"/>
      <c r="MW3" s="29"/>
      <c r="MX3" s="29"/>
      <c r="MY3" s="29"/>
      <c r="MZ3" s="29"/>
      <c r="NA3" s="29"/>
      <c r="NB3" s="29"/>
      <c r="NC3" s="29"/>
      <c r="ND3" s="29"/>
      <c r="NE3" s="29"/>
      <c r="NF3" s="29"/>
      <c r="NG3" s="29"/>
      <c r="NH3" s="29"/>
      <c r="NI3" s="29"/>
      <c r="NJ3" s="29"/>
      <c r="NK3" s="29"/>
      <c r="NL3" s="29"/>
      <c r="NM3" s="29"/>
      <c r="NN3" s="29"/>
      <c r="NO3" s="29"/>
      <c r="NP3" s="29"/>
      <c r="NQ3" s="29"/>
      <c r="NR3" s="29"/>
      <c r="NS3" s="29"/>
      <c r="NT3" s="29"/>
      <c r="NU3" s="29"/>
      <c r="NV3" s="29"/>
      <c r="NW3" s="29"/>
      <c r="NX3" s="29"/>
      <c r="NY3" s="29"/>
      <c r="NZ3" s="29"/>
      <c r="OA3" s="29"/>
      <c r="OB3" s="29"/>
      <c r="OC3" s="29"/>
      <c r="OD3" s="29"/>
      <c r="OE3" s="29"/>
      <c r="OF3" s="29"/>
      <c r="OG3" s="29"/>
      <c r="OH3" s="29"/>
      <c r="OI3" s="29"/>
      <c r="OJ3" s="29"/>
      <c r="OK3" s="29"/>
      <c r="OL3" s="29"/>
      <c r="OM3" s="29"/>
      <c r="ON3" s="29"/>
      <c r="OO3" s="29"/>
      <c r="OP3" s="29"/>
      <c r="OQ3" s="29"/>
      <c r="OR3" s="29"/>
      <c r="OS3" s="29"/>
      <c r="OT3" s="29"/>
      <c r="OU3" s="29"/>
      <c r="OV3" s="29"/>
      <c r="OW3" s="29"/>
      <c r="OX3" s="29"/>
      <c r="OY3" s="29"/>
      <c r="OZ3" s="29"/>
      <c r="PA3" s="29"/>
      <c r="PB3" s="29"/>
      <c r="PC3" s="29"/>
      <c r="PD3" s="29"/>
      <c r="PE3" s="29"/>
      <c r="PF3" s="29"/>
      <c r="PG3" s="29"/>
      <c r="PH3" s="29"/>
      <c r="PI3" s="29"/>
      <c r="PJ3" s="29"/>
      <c r="PK3" s="29"/>
      <c r="PL3" s="29"/>
      <c r="PM3" s="29"/>
      <c r="PN3" s="29"/>
      <c r="PO3" s="29"/>
      <c r="PP3" s="29"/>
      <c r="PQ3" s="29"/>
      <c r="PR3" s="29"/>
      <c r="PS3" s="29"/>
      <c r="PT3" s="29"/>
      <c r="PU3" s="29"/>
      <c r="PV3" s="29"/>
      <c r="PW3" s="29"/>
      <c r="PX3" s="29"/>
      <c r="PY3" s="29"/>
      <c r="PZ3" s="29"/>
      <c r="QA3" s="29"/>
      <c r="QB3" s="29"/>
      <c r="QC3" s="29"/>
      <c r="QD3" s="29"/>
      <c r="QE3" s="29"/>
      <c r="QF3" s="29"/>
      <c r="QG3" s="29"/>
      <c r="QH3" s="29"/>
      <c r="QI3" s="29"/>
      <c r="QJ3" s="29"/>
      <c r="QK3" s="29"/>
      <c r="QL3" s="29"/>
      <c r="QM3" s="29"/>
      <c r="QN3" s="29"/>
      <c r="QO3" s="29"/>
      <c r="QP3" s="29"/>
      <c r="QQ3" s="29"/>
      <c r="QR3" s="29"/>
      <c r="QS3" s="29"/>
      <c r="QT3" s="29"/>
      <c r="QU3" s="29"/>
      <c r="QV3" s="29"/>
      <c r="QW3" s="29"/>
      <c r="QX3" s="29"/>
      <c r="QY3" s="29"/>
      <c r="QZ3" s="29"/>
      <c r="RA3" s="29"/>
      <c r="RB3" s="29"/>
      <c r="RC3" s="29"/>
      <c r="RD3" s="29"/>
      <c r="RE3" s="29"/>
      <c r="RF3" s="29"/>
      <c r="RG3" s="29"/>
      <c r="RH3" s="29"/>
      <c r="RI3" s="29"/>
      <c r="RJ3" s="29"/>
      <c r="RK3" s="29"/>
      <c r="RL3" s="29"/>
      <c r="RM3" s="29"/>
      <c r="RN3" s="29"/>
      <c r="RO3" s="29"/>
      <c r="RP3" s="29"/>
      <c r="RQ3" s="29"/>
      <c r="RR3" s="29"/>
      <c r="RS3" s="29"/>
      <c r="RT3" s="29"/>
      <c r="RU3" s="29"/>
      <c r="RV3" s="29"/>
      <c r="RW3" s="29"/>
      <c r="RX3" s="29"/>
      <c r="RY3" s="29"/>
      <c r="RZ3" s="29"/>
      <c r="SA3" s="29"/>
      <c r="SB3" s="29"/>
      <c r="SC3" s="29"/>
      <c r="SD3" s="29"/>
      <c r="SE3" s="29"/>
      <c r="SF3" s="29"/>
      <c r="SG3" s="29"/>
      <c r="SH3" s="29"/>
      <c r="SI3" s="29"/>
      <c r="SJ3" s="29"/>
      <c r="SK3" s="29"/>
      <c r="SL3" s="29"/>
      <c r="SM3" s="29"/>
      <c r="SN3" s="29"/>
      <c r="SO3" s="29"/>
      <c r="SP3" s="29"/>
      <c r="SQ3" s="29"/>
      <c r="SR3" s="29"/>
      <c r="SS3" s="29"/>
      <c r="ST3" s="29"/>
      <c r="SU3" s="29"/>
      <c r="SV3" s="29"/>
      <c r="SW3" s="29"/>
      <c r="SX3" s="29"/>
      <c r="SY3" s="29"/>
      <c r="SZ3" s="29"/>
      <c r="TA3" s="29"/>
      <c r="TB3" s="29"/>
      <c r="TC3" s="29"/>
      <c r="TD3" s="29"/>
      <c r="TE3" s="29"/>
      <c r="TF3" s="29"/>
      <c r="TG3" s="29"/>
      <c r="TH3" s="29"/>
      <c r="TI3" s="29"/>
      <c r="TJ3" s="29"/>
      <c r="TK3" s="29"/>
      <c r="TL3" s="29"/>
      <c r="TM3" s="29"/>
      <c r="TN3" s="29"/>
      <c r="TO3" s="29"/>
      <c r="TP3" s="29"/>
      <c r="TQ3" s="29"/>
      <c r="TR3" s="29"/>
      <c r="TS3" s="29"/>
      <c r="TT3" s="29"/>
      <c r="TU3" s="29"/>
      <c r="TV3" s="29"/>
      <c r="TW3" s="29"/>
      <c r="TX3" s="29"/>
      <c r="TY3" s="29"/>
      <c r="TZ3" s="29"/>
      <c r="UA3" s="29"/>
      <c r="UB3" s="29"/>
      <c r="UC3" s="29"/>
      <c r="UD3" s="29"/>
      <c r="UE3" s="29"/>
      <c r="UF3" s="29"/>
      <c r="UG3" s="29"/>
      <c r="UH3" s="29"/>
      <c r="UI3" s="29"/>
      <c r="UJ3" s="29"/>
      <c r="UK3" s="29"/>
      <c r="UL3" s="29"/>
      <c r="UM3" s="29"/>
      <c r="UN3" s="29"/>
      <c r="UO3" s="29"/>
      <c r="UP3" s="29"/>
      <c r="UQ3" s="29"/>
      <c r="UR3" s="29"/>
      <c r="US3" s="29"/>
      <c r="UT3" s="29"/>
      <c r="UU3" s="29"/>
      <c r="UV3" s="29"/>
      <c r="UW3" s="29"/>
      <c r="UX3" s="29"/>
      <c r="UY3" s="29"/>
      <c r="UZ3" s="29"/>
      <c r="VA3" s="29"/>
      <c r="VB3" s="29"/>
      <c r="VC3" s="29"/>
      <c r="VD3" s="29"/>
      <c r="VE3" s="29"/>
      <c r="VF3" s="29"/>
      <c r="VG3" s="29"/>
      <c r="VH3" s="29"/>
      <c r="VI3" s="29"/>
      <c r="VJ3" s="29"/>
      <c r="VK3" s="29"/>
      <c r="VL3" s="29"/>
      <c r="VM3" s="29"/>
      <c r="VN3" s="29"/>
      <c r="VO3" s="29"/>
      <c r="VP3" s="29"/>
      <c r="VQ3" s="29"/>
      <c r="VR3" s="29"/>
      <c r="VS3" s="29"/>
      <c r="VT3" s="29"/>
      <c r="VU3" s="29"/>
      <c r="VV3" s="29"/>
      <c r="VW3" s="29"/>
      <c r="VX3" s="29"/>
      <c r="VY3" s="29"/>
      <c r="VZ3" s="29"/>
      <c r="WA3" s="29"/>
      <c r="WB3" s="29"/>
      <c r="WC3" s="29"/>
      <c r="WD3" s="29"/>
      <c r="WE3" s="29"/>
      <c r="WF3" s="29"/>
      <c r="WG3" s="29"/>
      <c r="WH3" s="29"/>
      <c r="WI3" s="29"/>
      <c r="WJ3" s="29"/>
      <c r="WK3" s="29"/>
      <c r="WL3" s="29"/>
      <c r="WM3" s="29"/>
      <c r="WN3" s="29"/>
      <c r="WO3" s="29"/>
      <c r="WP3" s="29"/>
      <c r="WQ3" s="29"/>
      <c r="WR3" s="29"/>
      <c r="WS3" s="29"/>
      <c r="WT3" s="29"/>
      <c r="WU3" s="29"/>
      <c r="WV3" s="29"/>
      <c r="WW3" s="29"/>
      <c r="WX3" s="29"/>
      <c r="WY3" s="29"/>
      <c r="WZ3" s="29"/>
      <c r="XA3" s="29"/>
      <c r="XB3" s="29"/>
      <c r="XC3" s="29"/>
      <c r="XD3" s="29"/>
      <c r="XE3" s="29"/>
      <c r="XF3" s="29"/>
      <c r="XG3" s="29"/>
      <c r="XH3" s="29"/>
      <c r="XI3" s="29"/>
      <c r="XJ3" s="29"/>
      <c r="XK3" s="29"/>
      <c r="XL3" s="29"/>
      <c r="XM3" s="29"/>
      <c r="XN3" s="29"/>
      <c r="XO3" s="29"/>
      <c r="XP3" s="29"/>
      <c r="XQ3" s="29"/>
      <c r="XR3" s="29"/>
      <c r="XS3" s="29"/>
      <c r="XT3" s="29"/>
      <c r="XU3" s="29"/>
      <c r="XV3" s="29"/>
      <c r="XW3" s="29"/>
      <c r="XX3" s="29"/>
      <c r="XY3" s="29"/>
      <c r="XZ3" s="29"/>
      <c r="YA3" s="29"/>
      <c r="YB3" s="29"/>
      <c r="YC3" s="29"/>
      <c r="YD3" s="29"/>
      <c r="YE3" s="29"/>
      <c r="YF3" s="29"/>
      <c r="YG3" s="29"/>
      <c r="YH3" s="29"/>
      <c r="YI3" s="29"/>
      <c r="YJ3" s="29"/>
      <c r="YK3" s="29"/>
      <c r="YL3" s="29"/>
      <c r="YM3" s="29"/>
      <c r="YN3" s="29"/>
      <c r="YO3" s="29"/>
      <c r="YP3" s="29"/>
      <c r="YQ3" s="29"/>
      <c r="YR3" s="29"/>
      <c r="YS3" s="29"/>
      <c r="YT3" s="29"/>
      <c r="YU3" s="29"/>
      <c r="YV3" s="29"/>
      <c r="YW3" s="29"/>
      <c r="YX3" s="29"/>
      <c r="YY3" s="29"/>
      <c r="YZ3" s="29"/>
      <c r="ZA3" s="29"/>
      <c r="ZB3" s="29"/>
      <c r="ZC3" s="29"/>
      <c r="ZD3" s="29"/>
      <c r="ZE3" s="29"/>
      <c r="ZF3" s="29"/>
      <c r="ZG3" s="29"/>
      <c r="ZH3" s="29"/>
      <c r="ZI3" s="29"/>
      <c r="ZJ3" s="29"/>
      <c r="ZK3" s="29"/>
      <c r="ZL3" s="29"/>
      <c r="ZM3" s="29"/>
      <c r="ZN3" s="29"/>
      <c r="ZO3" s="29"/>
      <c r="ZP3" s="29"/>
      <c r="ZQ3" s="29"/>
      <c r="ZR3" s="29"/>
      <c r="ZS3" s="29"/>
      <c r="ZT3" s="29"/>
      <c r="ZU3" s="29"/>
      <c r="ZV3" s="29"/>
      <c r="ZW3" s="29"/>
      <c r="ZX3" s="29"/>
      <c r="ZY3" s="29"/>
      <c r="ZZ3" s="29"/>
      <c r="AAA3" s="29"/>
      <c r="AAB3" s="29"/>
      <c r="AAC3" s="29"/>
      <c r="AAD3" s="29"/>
      <c r="AAE3" s="29"/>
      <c r="AAF3" s="29"/>
      <c r="AAG3" s="29"/>
      <c r="AAH3" s="29"/>
      <c r="AAI3" s="29"/>
      <c r="AAJ3" s="29"/>
      <c r="AAK3" s="29"/>
      <c r="AAL3" s="29"/>
      <c r="AAM3" s="29"/>
      <c r="AAN3" s="29"/>
      <c r="AAO3" s="29"/>
      <c r="AAP3" s="29"/>
      <c r="AAQ3" s="29"/>
      <c r="AAR3" s="29"/>
      <c r="AAS3" s="29"/>
      <c r="AAT3" s="29"/>
      <c r="AAU3" s="29"/>
      <c r="AAV3" s="29"/>
      <c r="AAW3" s="29"/>
      <c r="AAX3" s="29"/>
      <c r="AAY3" s="29"/>
      <c r="AAZ3" s="29"/>
      <c r="ABA3" s="29"/>
      <c r="ABB3" s="29"/>
      <c r="ABC3" s="29"/>
      <c r="ABD3" s="29"/>
      <c r="ABE3" s="29"/>
      <c r="ABF3" s="29"/>
      <c r="ABG3" s="29"/>
      <c r="ABH3" s="29"/>
      <c r="ABI3" s="29"/>
      <c r="ABJ3" s="29"/>
      <c r="ABK3" s="29"/>
      <c r="ABL3" s="29"/>
      <c r="ABM3" s="29"/>
      <c r="ABN3" s="29"/>
      <c r="ABO3" s="29"/>
      <c r="ABP3" s="29"/>
      <c r="ABQ3" s="29"/>
      <c r="ABR3" s="29"/>
      <c r="ABS3" s="29"/>
      <c r="ABT3" s="29"/>
      <c r="ABU3" s="29"/>
      <c r="ABV3" s="29"/>
      <c r="ABW3" s="29"/>
      <c r="ABX3" s="29"/>
      <c r="ABY3" s="29"/>
      <c r="ABZ3" s="29"/>
      <c r="ACA3" s="29"/>
      <c r="ACB3" s="29"/>
      <c r="ACC3" s="29"/>
      <c r="ACD3" s="29"/>
      <c r="ACE3" s="29"/>
      <c r="ACF3" s="29"/>
      <c r="ACG3" s="29"/>
      <c r="ACH3" s="29"/>
      <c r="ACI3" s="29"/>
      <c r="ACJ3" s="29"/>
      <c r="ACK3" s="29"/>
      <c r="ACL3" s="29"/>
      <c r="ACM3" s="29"/>
      <c r="ACN3" s="29"/>
      <c r="ACO3" s="29"/>
      <c r="ACP3" s="29"/>
      <c r="ACQ3" s="29"/>
      <c r="ACR3" s="29"/>
      <c r="ACS3" s="29"/>
      <c r="ACT3" s="29"/>
      <c r="ACU3" s="29"/>
      <c r="ACV3" s="29"/>
      <c r="ACW3" s="29"/>
      <c r="ACX3" s="29"/>
      <c r="ACY3" s="29"/>
      <c r="ACZ3" s="29"/>
      <c r="ADA3" s="29"/>
      <c r="ADB3" s="29"/>
      <c r="ADC3" s="29"/>
      <c r="ADD3" s="29"/>
      <c r="ADE3" s="29"/>
      <c r="ADF3" s="29"/>
      <c r="ADG3" s="29"/>
      <c r="ADH3" s="29"/>
      <c r="ADI3" s="29"/>
      <c r="ADJ3" s="29"/>
      <c r="ADK3" s="29"/>
      <c r="ADL3" s="29"/>
      <c r="ADM3" s="29"/>
      <c r="ADN3" s="29"/>
      <c r="ADO3" s="29"/>
      <c r="ADP3" s="29"/>
      <c r="ADQ3" s="29"/>
      <c r="ADR3" s="29"/>
      <c r="ADS3" s="29"/>
      <c r="ADT3" s="29"/>
      <c r="ADU3" s="29"/>
      <c r="ADV3" s="29"/>
      <c r="ADW3" s="29"/>
      <c r="ADX3" s="29"/>
      <c r="ADY3" s="29"/>
      <c r="ADZ3" s="29"/>
      <c r="AEA3" s="29"/>
      <c r="AEB3" s="29"/>
      <c r="AEC3" s="29"/>
      <c r="AED3" s="29"/>
      <c r="AEE3" s="29"/>
      <c r="AEF3" s="29"/>
      <c r="AEG3" s="29"/>
      <c r="AEH3" s="29"/>
      <c r="AEI3" s="29"/>
      <c r="AEJ3" s="29"/>
      <c r="AEK3" s="29"/>
      <c r="AEL3" s="29"/>
      <c r="AEM3" s="29"/>
      <c r="AEN3" s="29"/>
      <c r="AEO3" s="29"/>
      <c r="AEP3" s="29"/>
      <c r="AEQ3" s="29"/>
      <c r="AER3" s="29"/>
      <c r="AES3" s="29"/>
      <c r="AET3" s="29"/>
      <c r="AEU3" s="29"/>
      <c r="AEV3" s="29"/>
      <c r="AEW3" s="29"/>
      <c r="AEX3" s="29"/>
      <c r="AEY3" s="29"/>
      <c r="AEZ3" s="29"/>
      <c r="AFA3" s="29"/>
      <c r="AFB3" s="29"/>
      <c r="AFC3" s="29"/>
      <c r="AFD3" s="29"/>
      <c r="AFE3" s="29"/>
      <c r="AFF3" s="29"/>
      <c r="AFG3" s="29"/>
      <c r="AFH3" s="29"/>
      <c r="AFI3" s="29"/>
      <c r="AFJ3" s="29"/>
      <c r="AFK3" s="29"/>
      <c r="AFL3" s="29"/>
      <c r="AFM3" s="29"/>
      <c r="AFN3" s="29"/>
      <c r="AFO3" s="29"/>
      <c r="AFP3" s="29"/>
      <c r="AFQ3" s="29"/>
      <c r="AFR3" s="29"/>
      <c r="AFS3" s="29"/>
      <c r="AFT3" s="29"/>
      <c r="AFU3" s="29"/>
      <c r="AFV3" s="29"/>
      <c r="AFW3" s="29"/>
      <c r="AFX3" s="29"/>
      <c r="AFY3" s="29"/>
      <c r="AFZ3" s="29"/>
      <c r="AGA3" s="29"/>
      <c r="AGB3" s="29"/>
      <c r="AGC3" s="29"/>
      <c r="AGD3" s="29"/>
      <c r="AGE3" s="29"/>
      <c r="AGF3" s="29"/>
      <c r="AGG3" s="29"/>
      <c r="AGH3" s="29"/>
      <c r="AGI3" s="29"/>
      <c r="AGJ3" s="29"/>
      <c r="AGK3" s="29"/>
      <c r="AGL3" s="29"/>
      <c r="AGM3" s="29"/>
      <c r="AGN3" s="29"/>
      <c r="AGO3" s="29"/>
      <c r="AGP3" s="29"/>
      <c r="AGQ3" s="29"/>
      <c r="AGR3" s="29"/>
      <c r="AGS3" s="29"/>
      <c r="AGT3" s="29"/>
      <c r="AGU3" s="29"/>
      <c r="AGV3" s="29"/>
      <c r="AGW3" s="29"/>
      <c r="AGX3" s="29"/>
      <c r="AGY3" s="29"/>
      <c r="AGZ3" s="29"/>
      <c r="AHA3" s="29"/>
      <c r="AHB3" s="29"/>
      <c r="AHC3" s="29"/>
      <c r="AHD3" s="29"/>
      <c r="AHE3" s="29"/>
      <c r="AHF3" s="29"/>
      <c r="AHG3" s="29"/>
      <c r="AHH3" s="29"/>
      <c r="AHI3" s="29"/>
      <c r="AHJ3" s="29"/>
      <c r="AHK3" s="29"/>
      <c r="AHL3" s="29"/>
      <c r="AHM3" s="29"/>
      <c r="AHN3" s="29"/>
      <c r="AHO3" s="29"/>
      <c r="AHP3" s="29"/>
      <c r="AHQ3" s="29"/>
      <c r="AHR3" s="29"/>
      <c r="AHS3" s="29"/>
      <c r="AHT3" s="29"/>
      <c r="AHU3" s="29"/>
      <c r="AHV3" s="29"/>
      <c r="AHW3" s="29"/>
      <c r="AHX3" s="29"/>
      <c r="AHY3" s="29"/>
      <c r="AHZ3" s="29"/>
      <c r="AIA3" s="29"/>
      <c r="AIB3" s="29"/>
      <c r="AIC3" s="29"/>
      <c r="AID3" s="29"/>
      <c r="AIE3" s="29"/>
      <c r="AIF3" s="29"/>
      <c r="AIG3" s="29"/>
      <c r="AIH3" s="29"/>
      <c r="AII3" s="29"/>
      <c r="AIJ3" s="29"/>
      <c r="AIK3" s="29"/>
      <c r="AIL3" s="29"/>
      <c r="AIM3" s="29"/>
      <c r="AIN3" s="29"/>
      <c r="AIO3" s="29"/>
      <c r="AIP3" s="29"/>
      <c r="AIQ3" s="29"/>
      <c r="AIR3" s="29"/>
      <c r="AIS3" s="29"/>
      <c r="AIT3" s="29"/>
      <c r="AIU3" s="29"/>
      <c r="AIV3" s="29"/>
      <c r="AIW3" s="29"/>
      <c r="AIX3" s="29"/>
      <c r="AIY3" s="29"/>
      <c r="AIZ3" s="29"/>
      <c r="AJA3" s="29"/>
      <c r="AJB3" s="29"/>
      <c r="AJC3" s="29"/>
      <c r="AJD3" s="29"/>
      <c r="AJE3" s="29"/>
      <c r="AJF3" s="29"/>
      <c r="AJG3" s="29"/>
      <c r="AJH3" s="29"/>
      <c r="AJI3" s="29"/>
      <c r="AJJ3" s="29"/>
      <c r="AJK3" s="29"/>
      <c r="AJL3" s="29"/>
      <c r="AJM3" s="29"/>
      <c r="AJN3" s="29"/>
      <c r="AJO3" s="29"/>
      <c r="AJP3" s="29"/>
      <c r="AJQ3" s="29"/>
      <c r="AJR3" s="29"/>
      <c r="AJS3" s="29"/>
      <c r="AJT3" s="29"/>
      <c r="AJU3" s="29"/>
      <c r="AJV3" s="29"/>
      <c r="AJW3" s="29"/>
      <c r="AJX3" s="29"/>
      <c r="AJY3" s="29"/>
      <c r="AJZ3" s="29"/>
      <c r="AKA3" s="29"/>
      <c r="AKB3" s="29"/>
      <c r="AKC3" s="29"/>
      <c r="AKD3" s="29"/>
      <c r="AKE3" s="29"/>
      <c r="AKF3" s="29"/>
      <c r="AKG3" s="29"/>
      <c r="AKH3" s="29"/>
      <c r="AKI3" s="29"/>
      <c r="AKJ3" s="29"/>
      <c r="AKK3" s="29"/>
      <c r="AKL3" s="29"/>
      <c r="AKM3" s="29"/>
      <c r="AKN3" s="29"/>
      <c r="AKO3" s="29"/>
      <c r="AKP3" s="29"/>
      <c r="AKQ3" s="29"/>
      <c r="AKR3" s="29"/>
      <c r="AKS3" s="29"/>
      <c r="AKT3" s="29"/>
      <c r="AKU3" s="29"/>
      <c r="AKV3" s="29"/>
      <c r="AKW3" s="29"/>
      <c r="AKX3" s="29"/>
      <c r="AKY3" s="29"/>
      <c r="AKZ3" s="29"/>
      <c r="ALA3" s="29"/>
      <c r="ALB3" s="29"/>
      <c r="ALC3" s="29"/>
      <c r="ALD3" s="29"/>
      <c r="ALE3" s="29"/>
      <c r="ALF3" s="29"/>
      <c r="ALG3" s="29"/>
      <c r="ALH3" s="29"/>
      <c r="ALI3" s="29"/>
      <c r="ALJ3" s="29"/>
      <c r="ALK3" s="29"/>
      <c r="ALL3" s="29"/>
      <c r="ALM3" s="29"/>
      <c r="ALN3" s="29"/>
      <c r="ALO3" s="29"/>
      <c r="ALP3" s="29"/>
      <c r="ALQ3" s="29"/>
      <c r="ALR3" s="29"/>
      <c r="ALS3" s="29"/>
      <c r="ALT3" s="29"/>
      <c r="ALU3" s="29"/>
      <c r="ALV3" s="29"/>
      <c r="ALW3" s="29"/>
      <c r="ALX3" s="29"/>
      <c r="ALY3" s="29"/>
      <c r="ALZ3" s="29"/>
      <c r="AMA3" s="29"/>
      <c r="AMB3" s="29"/>
      <c r="AMC3" s="29"/>
      <c r="AMD3" s="29"/>
      <c r="AME3" s="29"/>
      <c r="AMF3" s="29"/>
      <c r="AMG3" s="29"/>
      <c r="AMH3" s="29"/>
      <c r="AMI3" s="29"/>
      <c r="AMJ3" s="29"/>
      <c r="AMK3" s="29"/>
      <c r="AML3" s="29"/>
      <c r="AMM3" s="29"/>
      <c r="AMN3" s="29"/>
    </row>
    <row r="4" spans="2:1028" ht="16.95" customHeight="1" x14ac:dyDescent="0.3">
      <c r="B4" s="99" t="s">
        <v>0</v>
      </c>
      <c r="C4" s="99"/>
      <c r="D4" s="99"/>
      <c r="E4" s="99"/>
      <c r="F4" s="99"/>
      <c r="G4" s="99"/>
      <c r="H4" s="99"/>
      <c r="I4" s="99"/>
      <c r="J4" s="99"/>
      <c r="L4" s="99" t="s">
        <v>0</v>
      </c>
      <c r="M4" s="99"/>
      <c r="N4" s="99"/>
      <c r="O4" s="99"/>
      <c r="P4" s="99"/>
      <c r="Q4" s="99"/>
      <c r="R4" s="99"/>
      <c r="S4" s="99"/>
      <c r="T4" s="99"/>
    </row>
    <row r="5" spans="2:1028" s="1" customFormat="1" ht="40.200000000000003" customHeight="1" x14ac:dyDescent="0.25">
      <c r="B5" s="97" t="s">
        <v>53</v>
      </c>
      <c r="C5" s="97"/>
      <c r="D5" s="97"/>
      <c r="E5" s="97"/>
      <c r="F5" s="97"/>
      <c r="G5" s="97"/>
      <c r="H5" s="97"/>
      <c r="I5" s="97"/>
      <c r="J5" s="97"/>
      <c r="L5" s="97" t="s">
        <v>23</v>
      </c>
      <c r="M5" s="98"/>
      <c r="N5" s="98"/>
      <c r="O5" s="98"/>
      <c r="P5" s="98"/>
      <c r="Q5" s="98"/>
      <c r="R5" s="98"/>
      <c r="S5" s="98"/>
      <c r="T5" s="98"/>
    </row>
    <row r="7" spans="2:1028" ht="16.95" customHeight="1" x14ac:dyDescent="0.3">
      <c r="B7" s="115" t="s">
        <v>1</v>
      </c>
      <c r="C7" s="115"/>
      <c r="D7" s="115"/>
      <c r="E7" s="115"/>
      <c r="F7" s="115"/>
      <c r="G7" s="115"/>
      <c r="H7" s="115"/>
      <c r="I7" s="115"/>
      <c r="L7" s="115" t="s">
        <v>1</v>
      </c>
      <c r="M7" s="115"/>
      <c r="N7" s="115"/>
      <c r="O7" s="115"/>
      <c r="P7" s="115"/>
      <c r="Q7" s="115"/>
      <c r="R7" s="115"/>
      <c r="S7" s="115"/>
    </row>
    <row r="8" spans="2:1028" s="10" customFormat="1" ht="41.4" customHeight="1" x14ac:dyDescent="0.3">
      <c r="B8" s="116" t="s">
        <v>2</v>
      </c>
      <c r="C8" s="117"/>
      <c r="D8" s="118"/>
      <c r="E8" s="26" t="s">
        <v>3</v>
      </c>
      <c r="F8" s="45" t="s">
        <v>4</v>
      </c>
      <c r="G8" s="26" t="s">
        <v>19</v>
      </c>
      <c r="H8" s="8" t="s">
        <v>12</v>
      </c>
      <c r="I8" s="8" t="s">
        <v>5</v>
      </c>
      <c r="J8" s="9"/>
      <c r="L8" s="116" t="s">
        <v>2</v>
      </c>
      <c r="M8" s="117"/>
      <c r="N8" s="118"/>
      <c r="O8" s="26" t="s">
        <v>3</v>
      </c>
      <c r="P8" s="8" t="s">
        <v>4</v>
      </c>
      <c r="Q8" s="7" t="s">
        <v>19</v>
      </c>
      <c r="R8" s="8" t="s">
        <v>12</v>
      </c>
      <c r="S8" s="8" t="s">
        <v>5</v>
      </c>
    </row>
    <row r="9" spans="2:1028" s="10" customFormat="1" ht="19.95" customHeight="1" x14ac:dyDescent="0.3">
      <c r="B9" s="94" t="s">
        <v>29</v>
      </c>
      <c r="C9" s="95" t="s">
        <v>29</v>
      </c>
      <c r="D9" s="96" t="s">
        <v>29</v>
      </c>
      <c r="E9" s="83">
        <v>150</v>
      </c>
      <c r="F9" s="84">
        <v>42.45</v>
      </c>
      <c r="G9" s="68">
        <v>25</v>
      </c>
      <c r="H9" s="58">
        <f>F9*(100-G9)/100</f>
        <v>31.837499999999999</v>
      </c>
      <c r="I9" s="58">
        <f>H9*E9</f>
        <v>4775.625</v>
      </c>
      <c r="J9" s="9"/>
      <c r="L9" s="94" t="s">
        <v>37</v>
      </c>
      <c r="M9" s="95" t="s">
        <v>37</v>
      </c>
      <c r="N9" s="96" t="s">
        <v>37</v>
      </c>
      <c r="O9" s="7">
        <v>23</v>
      </c>
      <c r="P9" s="27">
        <v>109.2</v>
      </c>
      <c r="Q9" s="67">
        <v>15</v>
      </c>
      <c r="R9" s="58">
        <f>P9*(100-Q9)/100</f>
        <v>92.82</v>
      </c>
      <c r="S9" s="58">
        <f>R9*O9</f>
        <v>2134.8599999999997</v>
      </c>
    </row>
    <row r="10" spans="2:1028" s="10" customFormat="1" ht="19.95" customHeight="1" x14ac:dyDescent="0.3">
      <c r="B10" s="94" t="s">
        <v>30</v>
      </c>
      <c r="C10" s="95" t="s">
        <v>30</v>
      </c>
      <c r="D10" s="96" t="s">
        <v>30</v>
      </c>
      <c r="E10" s="88">
        <v>23</v>
      </c>
      <c r="F10" s="69">
        <v>42.45</v>
      </c>
      <c r="G10" s="68">
        <v>10</v>
      </c>
      <c r="H10" s="58">
        <f t="shared" ref="H10:H15" si="0">F10*(100-G10)/100</f>
        <v>38.205000000000005</v>
      </c>
      <c r="I10" s="58">
        <f t="shared" ref="I10:I16" si="1">H10*E10</f>
        <v>878.71500000000015</v>
      </c>
      <c r="J10" s="9"/>
      <c r="L10" s="94" t="s">
        <v>38</v>
      </c>
      <c r="M10" s="95" t="s">
        <v>38</v>
      </c>
      <c r="N10" s="96" t="s">
        <v>38</v>
      </c>
      <c r="O10" s="7">
        <v>120</v>
      </c>
      <c r="P10" s="27">
        <v>38.549999999999997</v>
      </c>
      <c r="Q10" s="67">
        <v>7</v>
      </c>
      <c r="R10" s="58">
        <f t="shared" ref="R10:R16" si="2">P10*(100-Q10)/100</f>
        <v>35.851499999999994</v>
      </c>
      <c r="S10" s="58">
        <f t="shared" ref="S10:S16" si="3">R10*O10</f>
        <v>4302.1799999999994</v>
      </c>
    </row>
    <row r="11" spans="2:1028" s="1" customFormat="1" ht="19.95" customHeight="1" x14ac:dyDescent="0.25">
      <c r="B11" s="94" t="s">
        <v>31</v>
      </c>
      <c r="C11" s="95" t="s">
        <v>31</v>
      </c>
      <c r="D11" s="96" t="s">
        <v>31</v>
      </c>
      <c r="E11" s="89">
        <v>88</v>
      </c>
      <c r="F11" s="56">
        <v>61.35</v>
      </c>
      <c r="G11" s="68">
        <v>9</v>
      </c>
      <c r="H11" s="58">
        <f t="shared" si="0"/>
        <v>55.828500000000005</v>
      </c>
      <c r="I11" s="58">
        <f t="shared" si="1"/>
        <v>4912.9080000000004</v>
      </c>
      <c r="L11" s="94" t="s">
        <v>39</v>
      </c>
      <c r="M11" s="95" t="s">
        <v>39</v>
      </c>
      <c r="N11" s="96" t="s">
        <v>39</v>
      </c>
      <c r="O11" s="11">
        <v>48</v>
      </c>
      <c r="P11" s="28">
        <v>133.65</v>
      </c>
      <c r="Q11" s="67">
        <v>4</v>
      </c>
      <c r="R11" s="58">
        <f t="shared" si="2"/>
        <v>128.304</v>
      </c>
      <c r="S11" s="58">
        <f t="shared" si="3"/>
        <v>6158.5920000000006</v>
      </c>
    </row>
    <row r="12" spans="2:1028" s="1" customFormat="1" ht="19.95" customHeight="1" x14ac:dyDescent="0.25">
      <c r="B12" s="94" t="s">
        <v>32</v>
      </c>
      <c r="C12" s="95" t="s">
        <v>32</v>
      </c>
      <c r="D12" s="96" t="s">
        <v>32</v>
      </c>
      <c r="E12" s="89">
        <v>100</v>
      </c>
      <c r="F12" s="56">
        <v>33.75</v>
      </c>
      <c r="G12" s="68"/>
      <c r="H12" s="58">
        <f t="shared" si="0"/>
        <v>33.75</v>
      </c>
      <c r="I12" s="58">
        <f t="shared" si="1"/>
        <v>3375</v>
      </c>
      <c r="L12" s="94" t="s">
        <v>40</v>
      </c>
      <c r="M12" s="95" t="s">
        <v>40</v>
      </c>
      <c r="N12" s="96" t="s">
        <v>40</v>
      </c>
      <c r="O12" s="11">
        <v>75</v>
      </c>
      <c r="P12" s="28">
        <v>26.25</v>
      </c>
      <c r="Q12" s="67">
        <v>12</v>
      </c>
      <c r="R12" s="58">
        <f t="shared" si="2"/>
        <v>23.1</v>
      </c>
      <c r="S12" s="58">
        <f t="shared" si="3"/>
        <v>1732.5</v>
      </c>
    </row>
    <row r="13" spans="2:1028" s="10" customFormat="1" ht="19.95" customHeight="1" x14ac:dyDescent="0.3">
      <c r="B13" s="94" t="s">
        <v>33</v>
      </c>
      <c r="C13" s="95" t="s">
        <v>33</v>
      </c>
      <c r="D13" s="96" t="s">
        <v>33</v>
      </c>
      <c r="E13" s="88">
        <v>50</v>
      </c>
      <c r="F13" s="69">
        <v>59.25</v>
      </c>
      <c r="G13" s="68"/>
      <c r="H13" s="58">
        <f>F13*(100-G13)/100</f>
        <v>59.25</v>
      </c>
      <c r="I13" s="58">
        <f t="shared" si="1"/>
        <v>2962.5</v>
      </c>
      <c r="J13" s="9"/>
      <c r="L13" s="94" t="s">
        <v>41</v>
      </c>
      <c r="M13" s="95" t="s">
        <v>41</v>
      </c>
      <c r="N13" s="96" t="s">
        <v>41</v>
      </c>
      <c r="O13" s="7">
        <v>22</v>
      </c>
      <c r="P13" s="27">
        <v>202.5</v>
      </c>
      <c r="Q13" s="67"/>
      <c r="R13" s="58">
        <f>P13*(100-Q13)/100</f>
        <v>202.5</v>
      </c>
      <c r="S13" s="58">
        <f t="shared" si="3"/>
        <v>4455</v>
      </c>
    </row>
    <row r="14" spans="2:1028" s="10" customFormat="1" ht="19.95" customHeight="1" x14ac:dyDescent="0.3">
      <c r="B14" s="94" t="s">
        <v>34</v>
      </c>
      <c r="C14" s="95" t="s">
        <v>34</v>
      </c>
      <c r="D14" s="96" t="s">
        <v>34</v>
      </c>
      <c r="E14" s="88">
        <v>60</v>
      </c>
      <c r="F14" s="69">
        <v>122.4</v>
      </c>
      <c r="G14" s="68">
        <v>11</v>
      </c>
      <c r="H14" s="58">
        <f t="shared" si="0"/>
        <v>108.93600000000001</v>
      </c>
      <c r="I14" s="58">
        <f t="shared" si="1"/>
        <v>6536.1600000000008</v>
      </c>
      <c r="J14" s="9"/>
      <c r="L14" s="94" t="s">
        <v>42</v>
      </c>
      <c r="M14" s="95" t="s">
        <v>42</v>
      </c>
      <c r="N14" s="96" t="s">
        <v>42</v>
      </c>
      <c r="O14" s="7">
        <v>10</v>
      </c>
      <c r="P14" s="27">
        <v>87.9</v>
      </c>
      <c r="Q14" s="67"/>
      <c r="R14" s="58">
        <f t="shared" si="2"/>
        <v>87.9</v>
      </c>
      <c r="S14" s="58">
        <f t="shared" si="3"/>
        <v>879</v>
      </c>
    </row>
    <row r="15" spans="2:1028" s="1" customFormat="1" ht="19.95" customHeight="1" x14ac:dyDescent="0.25">
      <c r="B15" s="94" t="s">
        <v>35</v>
      </c>
      <c r="C15" s="95" t="s">
        <v>35</v>
      </c>
      <c r="D15" s="96" t="s">
        <v>35</v>
      </c>
      <c r="E15" s="89">
        <v>30</v>
      </c>
      <c r="F15" s="56">
        <v>44.7</v>
      </c>
      <c r="G15" s="68"/>
      <c r="H15" s="58">
        <f t="shared" si="0"/>
        <v>44.7</v>
      </c>
      <c r="I15" s="58">
        <f t="shared" si="1"/>
        <v>1341</v>
      </c>
      <c r="L15" s="94" t="s">
        <v>43</v>
      </c>
      <c r="M15" s="95" t="s">
        <v>43</v>
      </c>
      <c r="N15" s="96" t="s">
        <v>43</v>
      </c>
      <c r="O15" s="11">
        <v>65</v>
      </c>
      <c r="P15" s="28">
        <v>65.25</v>
      </c>
      <c r="Q15" s="67">
        <v>13</v>
      </c>
      <c r="R15" s="58">
        <f t="shared" si="2"/>
        <v>56.767499999999998</v>
      </c>
      <c r="S15" s="58">
        <f t="shared" si="3"/>
        <v>3689.8874999999998</v>
      </c>
    </row>
    <row r="16" spans="2:1028" s="1" customFormat="1" ht="19.95" customHeight="1" x14ac:dyDescent="0.25">
      <c r="B16" s="94" t="s">
        <v>36</v>
      </c>
      <c r="C16" s="95" t="s">
        <v>36</v>
      </c>
      <c r="D16" s="96" t="s">
        <v>36</v>
      </c>
      <c r="E16" s="89">
        <v>120</v>
      </c>
      <c r="F16" s="56">
        <v>35.25</v>
      </c>
      <c r="G16" s="57">
        <v>0.05</v>
      </c>
      <c r="H16" s="58">
        <f>F16*(1-G16)</f>
        <v>33.487499999999997</v>
      </c>
      <c r="I16" s="58">
        <f t="shared" si="1"/>
        <v>4018.4999999999995</v>
      </c>
      <c r="L16" s="94" t="s">
        <v>44</v>
      </c>
      <c r="M16" s="95" t="s">
        <v>44</v>
      </c>
      <c r="N16" s="96" t="s">
        <v>44</v>
      </c>
      <c r="O16" s="11">
        <v>65</v>
      </c>
      <c r="P16" s="28">
        <v>65.25</v>
      </c>
      <c r="Q16" s="67"/>
      <c r="R16" s="58">
        <f t="shared" si="2"/>
        <v>65.25</v>
      </c>
      <c r="S16" s="58">
        <f t="shared" si="3"/>
        <v>4241.25</v>
      </c>
    </row>
    <row r="17" spans="2:1028" s="1" customFormat="1" ht="19.95" customHeight="1" x14ac:dyDescent="0.25">
      <c r="B17" s="35"/>
      <c r="C17" s="22"/>
      <c r="D17" s="22"/>
      <c r="E17" s="21"/>
      <c r="F17" s="33" t="s">
        <v>6</v>
      </c>
      <c r="G17" s="19"/>
      <c r="H17" s="13"/>
      <c r="I17" s="44">
        <f>SUM(I11:I16)</f>
        <v>23146.067999999999</v>
      </c>
      <c r="L17" s="35"/>
      <c r="M17" s="22"/>
      <c r="N17" s="22"/>
      <c r="O17" s="31"/>
      <c r="P17" s="32" t="s">
        <v>6</v>
      </c>
      <c r="Q17" s="4"/>
      <c r="R17" s="13"/>
      <c r="S17" s="44">
        <f>SUM(S11:S16)</f>
        <v>21156.229500000001</v>
      </c>
    </row>
    <row r="18" spans="2:1028" s="1" customFormat="1" ht="19.95" customHeight="1" x14ac:dyDescent="0.25">
      <c r="B18" s="15"/>
      <c r="C18" s="21"/>
      <c r="D18" s="21"/>
      <c r="E18" s="21"/>
      <c r="F18" s="32" t="s">
        <v>16</v>
      </c>
      <c r="G18" s="59">
        <v>0.08</v>
      </c>
      <c r="H18" s="16"/>
      <c r="I18" s="44">
        <f>I17*G18</f>
        <v>1851.68544</v>
      </c>
      <c r="L18" s="15"/>
      <c r="M18" s="21"/>
      <c r="N18" s="21"/>
      <c r="O18" s="21"/>
      <c r="P18" s="32" t="s">
        <v>16</v>
      </c>
      <c r="Q18" s="4"/>
      <c r="R18" s="16"/>
      <c r="S18" s="44">
        <f>S17*Q18</f>
        <v>0</v>
      </c>
    </row>
    <row r="19" spans="2:1028" s="1" customFormat="1" ht="19.95" customHeight="1" x14ac:dyDescent="0.25">
      <c r="B19" s="107" t="s">
        <v>13</v>
      </c>
      <c r="C19" s="108"/>
      <c r="D19" s="109"/>
      <c r="E19" s="21"/>
      <c r="F19" s="32" t="s">
        <v>11</v>
      </c>
      <c r="G19" s="4"/>
      <c r="H19" s="17"/>
      <c r="I19" s="44">
        <f>I17-I18</f>
        <v>21294.382559999998</v>
      </c>
      <c r="L19" s="107" t="s">
        <v>13</v>
      </c>
      <c r="M19" s="108"/>
      <c r="N19" s="109"/>
      <c r="O19" s="21"/>
      <c r="P19" s="32" t="s">
        <v>11</v>
      </c>
      <c r="Q19" s="4"/>
      <c r="R19" s="17"/>
      <c r="S19" s="44">
        <f>S17-S18</f>
        <v>21156.229500000001</v>
      </c>
    </row>
    <row r="20" spans="2:1028" s="1" customFormat="1" ht="19.95" customHeight="1" x14ac:dyDescent="0.25">
      <c r="B20" s="39" t="s">
        <v>14</v>
      </c>
      <c r="C20" s="46" t="s">
        <v>15</v>
      </c>
      <c r="D20" s="46" t="s">
        <v>9</v>
      </c>
      <c r="E20" s="49"/>
      <c r="F20" s="49" t="s">
        <v>7</v>
      </c>
      <c r="G20" s="60">
        <v>0.02</v>
      </c>
      <c r="H20" s="18"/>
      <c r="I20" s="44">
        <f>I19*G20</f>
        <v>425.88765119999999</v>
      </c>
      <c r="L20" s="39" t="s">
        <v>14</v>
      </c>
      <c r="M20" s="40" t="s">
        <v>15</v>
      </c>
      <c r="N20" s="41" t="s">
        <v>9</v>
      </c>
      <c r="O20" s="21"/>
      <c r="P20" s="32" t="s">
        <v>7</v>
      </c>
      <c r="Q20" s="60">
        <v>0.01</v>
      </c>
      <c r="R20" s="18"/>
      <c r="S20" s="44">
        <f>S19*Q20</f>
        <v>211.56229500000001</v>
      </c>
    </row>
    <row r="21" spans="2:1028" s="1" customFormat="1" ht="19.95" customHeight="1" x14ac:dyDescent="0.25">
      <c r="B21" s="61"/>
      <c r="C21" s="90">
        <v>5.5E-2</v>
      </c>
      <c r="D21" s="62">
        <f>B21*C21</f>
        <v>0</v>
      </c>
      <c r="E21" s="50"/>
      <c r="F21" s="51" t="s">
        <v>8</v>
      </c>
      <c r="G21" s="4"/>
      <c r="H21" s="17"/>
      <c r="I21" s="44">
        <f>I19-I20</f>
        <v>20868.494908799999</v>
      </c>
      <c r="L21" s="61"/>
      <c r="M21" s="90">
        <v>5.5E-2</v>
      </c>
      <c r="N21" s="62">
        <f>L21*M21</f>
        <v>0</v>
      </c>
      <c r="O21" s="21"/>
      <c r="P21" s="32" t="s">
        <v>8</v>
      </c>
      <c r="Q21" s="4"/>
      <c r="R21" s="17"/>
      <c r="S21" s="44">
        <f>S19-S20</f>
        <v>20944.667205000002</v>
      </c>
    </row>
    <row r="22" spans="2:1028" s="1" customFormat="1" ht="19.95" customHeight="1" x14ac:dyDescent="0.25">
      <c r="B22" s="61">
        <f>I21</f>
        <v>20868.494908799999</v>
      </c>
      <c r="C22" s="91">
        <v>0.2</v>
      </c>
      <c r="D22" s="62">
        <f>B22*C22</f>
        <v>4173.6989817599997</v>
      </c>
      <c r="E22" s="49"/>
      <c r="F22" s="104" t="s">
        <v>9</v>
      </c>
      <c r="G22" s="105"/>
      <c r="H22" s="106"/>
      <c r="I22" s="44">
        <f>D21+D22</f>
        <v>4173.6989817599997</v>
      </c>
      <c r="L22" s="61">
        <f>S21</f>
        <v>20944.667205000002</v>
      </c>
      <c r="M22" s="91">
        <v>0.2</v>
      </c>
      <c r="N22" s="62">
        <f>L22*M22</f>
        <v>4188.9334410000001</v>
      </c>
      <c r="O22" s="21"/>
      <c r="P22" s="32" t="s">
        <v>9</v>
      </c>
      <c r="Q22" s="4"/>
      <c r="R22" s="18"/>
      <c r="S22" s="63">
        <f>N21+N22</f>
        <v>4188.9334410000001</v>
      </c>
    </row>
    <row r="23" spans="2:1028" s="1" customFormat="1" ht="19.95" customHeight="1" x14ac:dyDescent="0.25">
      <c r="B23" s="36"/>
      <c r="C23" s="37"/>
      <c r="D23" s="38"/>
      <c r="E23" s="50"/>
      <c r="F23" s="52" t="s">
        <v>10</v>
      </c>
      <c r="G23" s="53"/>
      <c r="H23" s="54"/>
      <c r="I23" s="44">
        <f>I21+I22</f>
        <v>25042.19389056</v>
      </c>
      <c r="L23" s="36"/>
      <c r="M23" s="37"/>
      <c r="N23" s="38"/>
      <c r="O23" s="21"/>
      <c r="P23" s="64" t="s">
        <v>10</v>
      </c>
      <c r="Q23" s="65"/>
      <c r="R23" s="66"/>
      <c r="S23" s="44">
        <f>S21+S22</f>
        <v>25133.600646000003</v>
      </c>
    </row>
    <row r="24" spans="2:1028" s="1" customFormat="1" ht="16.95" customHeight="1" x14ac:dyDescent="0.25">
      <c r="B24" s="21"/>
      <c r="C24" s="21"/>
      <c r="D24" s="21"/>
      <c r="E24" s="21"/>
      <c r="F24" s="22"/>
      <c r="G24" s="22"/>
      <c r="H24" s="23"/>
      <c r="I24" s="24"/>
      <c r="L24" s="21"/>
      <c r="M24" s="21"/>
      <c r="N24" s="21"/>
      <c r="O24" s="21"/>
      <c r="P24" s="22"/>
      <c r="Q24" s="22"/>
      <c r="R24" s="23"/>
      <c r="S24" s="24"/>
    </row>
    <row r="25" spans="2:1028" s="1" customFormat="1" ht="28.35" customHeight="1" x14ac:dyDescent="0.25">
      <c r="B25" s="3" t="s">
        <v>20</v>
      </c>
      <c r="C25" s="4"/>
      <c r="D25" s="4"/>
      <c r="E25" s="6"/>
      <c r="F25" s="25"/>
      <c r="G25" s="5"/>
      <c r="H25" s="5"/>
      <c r="I25" s="14"/>
      <c r="L25" s="3" t="s">
        <v>20</v>
      </c>
      <c r="M25" s="4"/>
      <c r="N25" s="4"/>
      <c r="O25" s="6"/>
      <c r="P25" s="25"/>
      <c r="Q25" s="5"/>
      <c r="R25" s="5"/>
      <c r="S25" s="14"/>
    </row>
    <row r="30" spans="2:1028" s="30" customFormat="1" ht="32.4" customHeight="1" x14ac:dyDescent="0.35">
      <c r="B30" s="86" t="s">
        <v>27</v>
      </c>
      <c r="C30" s="86"/>
      <c r="D30" s="86"/>
      <c r="E30" s="86"/>
      <c r="F30" s="86"/>
      <c r="G30" s="87" t="s">
        <v>18</v>
      </c>
      <c r="H30" s="86"/>
      <c r="I30" s="86"/>
      <c r="J30" s="86"/>
      <c r="L30" s="86" t="s">
        <v>28</v>
      </c>
      <c r="M30" s="86"/>
      <c r="N30" s="86"/>
      <c r="O30" s="86"/>
      <c r="P30" s="86"/>
      <c r="Q30" s="87" t="s">
        <v>18</v>
      </c>
      <c r="R30" s="86"/>
      <c r="S30" s="86"/>
      <c r="T30" s="86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  <c r="CU30" s="29"/>
      <c r="CV30" s="29"/>
      <c r="CW30" s="29"/>
      <c r="CX30" s="29"/>
      <c r="CY30" s="29"/>
      <c r="CZ30" s="29"/>
      <c r="DA30" s="29"/>
      <c r="DB30" s="29"/>
      <c r="DC30" s="29"/>
      <c r="DD30" s="29"/>
      <c r="DE30" s="29"/>
      <c r="DF30" s="29"/>
      <c r="DG30" s="29"/>
      <c r="DH30" s="29"/>
      <c r="DI30" s="29"/>
      <c r="DJ30" s="29"/>
      <c r="DK30" s="29"/>
      <c r="DL30" s="29"/>
      <c r="DM30" s="29"/>
      <c r="DN30" s="29"/>
      <c r="DO30" s="29"/>
      <c r="DP30" s="29"/>
      <c r="DQ30" s="29"/>
      <c r="DR30" s="29"/>
      <c r="DS30" s="29"/>
      <c r="DT30" s="29"/>
      <c r="DU30" s="29"/>
      <c r="DV30" s="29"/>
      <c r="DW30" s="29"/>
      <c r="DX30" s="29"/>
      <c r="DY30" s="29"/>
      <c r="DZ30" s="29"/>
      <c r="EA30" s="29"/>
      <c r="EB30" s="29"/>
      <c r="EC30" s="29"/>
      <c r="ED30" s="29"/>
      <c r="EE30" s="29"/>
      <c r="EF30" s="29"/>
      <c r="EG30" s="29"/>
      <c r="EH30" s="29"/>
      <c r="EI30" s="29"/>
      <c r="EJ30" s="29"/>
      <c r="EK30" s="29"/>
      <c r="EL30" s="29"/>
      <c r="EM30" s="29"/>
      <c r="EN30" s="29"/>
      <c r="EO30" s="29"/>
      <c r="EP30" s="29"/>
      <c r="EQ30" s="29"/>
      <c r="ER30" s="29"/>
      <c r="ES30" s="29"/>
      <c r="ET30" s="29"/>
      <c r="EU30" s="29"/>
      <c r="EV30" s="29"/>
      <c r="EW30" s="29"/>
      <c r="EX30" s="29"/>
      <c r="EY30" s="29"/>
      <c r="EZ30" s="29"/>
      <c r="FA30" s="29"/>
      <c r="FB30" s="29"/>
      <c r="FC30" s="29"/>
      <c r="FD30" s="29"/>
      <c r="FE30" s="29"/>
      <c r="FF30" s="29"/>
      <c r="FG30" s="29"/>
      <c r="FH30" s="29"/>
      <c r="FI30" s="29"/>
      <c r="FJ30" s="29"/>
      <c r="FK30" s="29"/>
      <c r="FL30" s="29"/>
      <c r="FM30" s="29"/>
      <c r="FN30" s="29"/>
      <c r="FO30" s="29"/>
      <c r="FP30" s="29"/>
      <c r="FQ30" s="29"/>
      <c r="FR30" s="29"/>
      <c r="FS30" s="29"/>
      <c r="FT30" s="29"/>
      <c r="FU30" s="29"/>
      <c r="FV30" s="29"/>
      <c r="FW30" s="29"/>
      <c r="FX30" s="29"/>
      <c r="FY30" s="29"/>
      <c r="FZ30" s="29"/>
      <c r="GA30" s="29"/>
      <c r="GB30" s="29"/>
      <c r="GC30" s="29"/>
      <c r="GD30" s="29"/>
      <c r="GE30" s="29"/>
      <c r="GF30" s="29"/>
      <c r="GG30" s="29"/>
      <c r="GH30" s="29"/>
      <c r="GI30" s="29"/>
      <c r="GJ30" s="29"/>
      <c r="GK30" s="29"/>
      <c r="GL30" s="29"/>
      <c r="GM30" s="29"/>
      <c r="GN30" s="29"/>
      <c r="GO30" s="29"/>
      <c r="GP30" s="29"/>
      <c r="GQ30" s="29"/>
      <c r="GR30" s="29"/>
      <c r="GS30" s="29"/>
      <c r="GT30" s="29"/>
      <c r="GU30" s="29"/>
      <c r="GV30" s="29"/>
      <c r="GW30" s="29"/>
      <c r="GX30" s="29"/>
      <c r="GY30" s="29"/>
      <c r="GZ30" s="29"/>
      <c r="HA30" s="29"/>
      <c r="HB30" s="29"/>
      <c r="HC30" s="29"/>
      <c r="HD30" s="29"/>
      <c r="HE30" s="29"/>
      <c r="HF30" s="29"/>
      <c r="HG30" s="29"/>
      <c r="HH30" s="29"/>
      <c r="HI30" s="29"/>
      <c r="HJ30" s="29"/>
      <c r="HK30" s="29"/>
      <c r="HL30" s="29"/>
      <c r="HM30" s="29"/>
      <c r="HN30" s="29"/>
      <c r="HO30" s="29"/>
      <c r="HP30" s="29"/>
      <c r="HQ30" s="29"/>
      <c r="HR30" s="29"/>
      <c r="HS30" s="29"/>
      <c r="HT30" s="29"/>
      <c r="HU30" s="29"/>
      <c r="HV30" s="29"/>
      <c r="HW30" s="29"/>
      <c r="HX30" s="29"/>
      <c r="HY30" s="29"/>
      <c r="HZ30" s="29"/>
      <c r="IA30" s="29"/>
      <c r="IB30" s="29"/>
      <c r="IC30" s="29"/>
      <c r="ID30" s="29"/>
      <c r="IE30" s="29"/>
      <c r="IF30" s="29"/>
      <c r="IG30" s="29"/>
      <c r="IH30" s="29"/>
      <c r="II30" s="29"/>
      <c r="IJ30" s="29"/>
      <c r="IK30" s="29"/>
      <c r="IL30" s="29"/>
      <c r="IM30" s="29"/>
      <c r="IN30" s="29"/>
      <c r="IO30" s="29"/>
      <c r="IP30" s="29"/>
      <c r="IQ30" s="29"/>
      <c r="IR30" s="29"/>
      <c r="IS30" s="29"/>
      <c r="IT30" s="29"/>
      <c r="IU30" s="29"/>
      <c r="IV30" s="29"/>
      <c r="IW30" s="29"/>
      <c r="IX30" s="29"/>
      <c r="IY30" s="29"/>
      <c r="IZ30" s="29"/>
      <c r="JA30" s="29"/>
      <c r="JB30" s="29"/>
      <c r="JC30" s="29"/>
      <c r="JD30" s="29"/>
      <c r="JE30" s="29"/>
      <c r="JF30" s="29"/>
      <c r="JG30" s="29"/>
      <c r="JH30" s="29"/>
      <c r="JI30" s="29"/>
      <c r="JJ30" s="29"/>
      <c r="JK30" s="29"/>
      <c r="JL30" s="29"/>
      <c r="JM30" s="29"/>
      <c r="JN30" s="29"/>
      <c r="JO30" s="29"/>
      <c r="JP30" s="29"/>
      <c r="JQ30" s="29"/>
      <c r="JR30" s="29"/>
      <c r="JS30" s="29"/>
      <c r="JT30" s="29"/>
      <c r="JU30" s="29"/>
      <c r="JV30" s="29"/>
      <c r="JW30" s="29"/>
      <c r="JX30" s="29"/>
      <c r="JY30" s="29"/>
      <c r="JZ30" s="29"/>
      <c r="KA30" s="29"/>
      <c r="KB30" s="29"/>
      <c r="KC30" s="29"/>
      <c r="KD30" s="29"/>
      <c r="KE30" s="29"/>
      <c r="KF30" s="29"/>
      <c r="KG30" s="29"/>
      <c r="KH30" s="29"/>
      <c r="KI30" s="29"/>
      <c r="KJ30" s="29"/>
      <c r="KK30" s="29"/>
      <c r="KL30" s="29"/>
      <c r="KM30" s="29"/>
      <c r="KN30" s="29"/>
      <c r="KO30" s="29"/>
      <c r="KP30" s="29"/>
      <c r="KQ30" s="29"/>
      <c r="KR30" s="29"/>
      <c r="KS30" s="29"/>
      <c r="KT30" s="29"/>
      <c r="KU30" s="29"/>
      <c r="KV30" s="29"/>
      <c r="KW30" s="29"/>
      <c r="KX30" s="29"/>
      <c r="KY30" s="29"/>
      <c r="KZ30" s="29"/>
      <c r="LA30" s="29"/>
      <c r="LB30" s="29"/>
      <c r="LC30" s="29"/>
      <c r="LD30" s="29"/>
      <c r="LE30" s="29"/>
      <c r="LF30" s="29"/>
      <c r="LG30" s="29"/>
      <c r="LH30" s="29"/>
      <c r="LI30" s="29"/>
      <c r="LJ30" s="29"/>
      <c r="LK30" s="29"/>
      <c r="LL30" s="29"/>
      <c r="LM30" s="29"/>
      <c r="LN30" s="29"/>
      <c r="LO30" s="29"/>
      <c r="LP30" s="29"/>
      <c r="LQ30" s="29"/>
      <c r="LR30" s="29"/>
      <c r="LS30" s="29"/>
      <c r="LT30" s="29"/>
      <c r="LU30" s="29"/>
      <c r="LV30" s="29"/>
      <c r="LW30" s="29"/>
      <c r="LX30" s="29"/>
      <c r="LY30" s="29"/>
      <c r="LZ30" s="29"/>
      <c r="MA30" s="29"/>
      <c r="MB30" s="29"/>
      <c r="MC30" s="29"/>
      <c r="MD30" s="29"/>
      <c r="ME30" s="29"/>
      <c r="MF30" s="29"/>
      <c r="MG30" s="29"/>
      <c r="MH30" s="29"/>
      <c r="MI30" s="29"/>
      <c r="MJ30" s="29"/>
      <c r="MK30" s="29"/>
      <c r="ML30" s="29"/>
      <c r="MM30" s="29"/>
      <c r="MN30" s="29"/>
      <c r="MO30" s="29"/>
      <c r="MP30" s="29"/>
      <c r="MQ30" s="29"/>
      <c r="MR30" s="29"/>
      <c r="MS30" s="29"/>
      <c r="MT30" s="29"/>
      <c r="MU30" s="29"/>
      <c r="MV30" s="29"/>
      <c r="MW30" s="29"/>
      <c r="MX30" s="29"/>
      <c r="MY30" s="29"/>
      <c r="MZ30" s="29"/>
      <c r="NA30" s="29"/>
      <c r="NB30" s="29"/>
      <c r="NC30" s="29"/>
      <c r="ND30" s="29"/>
      <c r="NE30" s="29"/>
      <c r="NF30" s="29"/>
      <c r="NG30" s="29"/>
      <c r="NH30" s="29"/>
      <c r="NI30" s="29"/>
      <c r="NJ30" s="29"/>
      <c r="NK30" s="29"/>
      <c r="NL30" s="29"/>
      <c r="NM30" s="29"/>
      <c r="NN30" s="29"/>
      <c r="NO30" s="29"/>
      <c r="NP30" s="29"/>
      <c r="NQ30" s="29"/>
      <c r="NR30" s="29"/>
      <c r="NS30" s="29"/>
      <c r="NT30" s="29"/>
      <c r="NU30" s="29"/>
      <c r="NV30" s="29"/>
      <c r="NW30" s="29"/>
      <c r="NX30" s="29"/>
      <c r="NY30" s="29"/>
      <c r="NZ30" s="29"/>
      <c r="OA30" s="29"/>
      <c r="OB30" s="29"/>
      <c r="OC30" s="29"/>
      <c r="OD30" s="29"/>
      <c r="OE30" s="29"/>
      <c r="OF30" s="29"/>
      <c r="OG30" s="29"/>
      <c r="OH30" s="29"/>
      <c r="OI30" s="29"/>
      <c r="OJ30" s="29"/>
      <c r="OK30" s="29"/>
      <c r="OL30" s="29"/>
      <c r="OM30" s="29"/>
      <c r="ON30" s="29"/>
      <c r="OO30" s="29"/>
      <c r="OP30" s="29"/>
      <c r="OQ30" s="29"/>
      <c r="OR30" s="29"/>
      <c r="OS30" s="29"/>
      <c r="OT30" s="29"/>
      <c r="OU30" s="29"/>
      <c r="OV30" s="29"/>
      <c r="OW30" s="29"/>
      <c r="OX30" s="29"/>
      <c r="OY30" s="29"/>
      <c r="OZ30" s="29"/>
      <c r="PA30" s="29"/>
      <c r="PB30" s="29"/>
      <c r="PC30" s="29"/>
      <c r="PD30" s="29"/>
      <c r="PE30" s="29"/>
      <c r="PF30" s="29"/>
      <c r="PG30" s="29"/>
      <c r="PH30" s="29"/>
      <c r="PI30" s="29"/>
      <c r="PJ30" s="29"/>
      <c r="PK30" s="29"/>
      <c r="PL30" s="29"/>
      <c r="PM30" s="29"/>
      <c r="PN30" s="29"/>
      <c r="PO30" s="29"/>
      <c r="PP30" s="29"/>
      <c r="PQ30" s="29"/>
      <c r="PR30" s="29"/>
      <c r="PS30" s="29"/>
      <c r="PT30" s="29"/>
      <c r="PU30" s="29"/>
      <c r="PV30" s="29"/>
      <c r="PW30" s="29"/>
      <c r="PX30" s="29"/>
      <c r="PY30" s="29"/>
      <c r="PZ30" s="29"/>
      <c r="QA30" s="29"/>
      <c r="QB30" s="29"/>
      <c r="QC30" s="29"/>
      <c r="QD30" s="29"/>
      <c r="QE30" s="29"/>
      <c r="QF30" s="29"/>
      <c r="QG30" s="29"/>
      <c r="QH30" s="29"/>
      <c r="QI30" s="29"/>
      <c r="QJ30" s="29"/>
      <c r="QK30" s="29"/>
      <c r="QL30" s="29"/>
      <c r="QM30" s="29"/>
      <c r="QN30" s="29"/>
      <c r="QO30" s="29"/>
      <c r="QP30" s="29"/>
      <c r="QQ30" s="29"/>
      <c r="QR30" s="29"/>
      <c r="QS30" s="29"/>
      <c r="QT30" s="29"/>
      <c r="QU30" s="29"/>
      <c r="QV30" s="29"/>
      <c r="QW30" s="29"/>
      <c r="QX30" s="29"/>
      <c r="QY30" s="29"/>
      <c r="QZ30" s="29"/>
      <c r="RA30" s="29"/>
      <c r="RB30" s="29"/>
      <c r="RC30" s="29"/>
      <c r="RD30" s="29"/>
      <c r="RE30" s="29"/>
      <c r="RF30" s="29"/>
      <c r="RG30" s="29"/>
      <c r="RH30" s="29"/>
      <c r="RI30" s="29"/>
      <c r="RJ30" s="29"/>
      <c r="RK30" s="29"/>
      <c r="RL30" s="29"/>
      <c r="RM30" s="29"/>
      <c r="RN30" s="29"/>
      <c r="RO30" s="29"/>
      <c r="RP30" s="29"/>
      <c r="RQ30" s="29"/>
      <c r="RR30" s="29"/>
      <c r="RS30" s="29"/>
      <c r="RT30" s="29"/>
      <c r="RU30" s="29"/>
      <c r="RV30" s="29"/>
      <c r="RW30" s="29"/>
      <c r="RX30" s="29"/>
      <c r="RY30" s="29"/>
      <c r="RZ30" s="29"/>
      <c r="SA30" s="29"/>
      <c r="SB30" s="29"/>
      <c r="SC30" s="29"/>
      <c r="SD30" s="29"/>
      <c r="SE30" s="29"/>
      <c r="SF30" s="29"/>
      <c r="SG30" s="29"/>
      <c r="SH30" s="29"/>
      <c r="SI30" s="29"/>
      <c r="SJ30" s="29"/>
      <c r="SK30" s="29"/>
      <c r="SL30" s="29"/>
      <c r="SM30" s="29"/>
      <c r="SN30" s="29"/>
      <c r="SO30" s="29"/>
      <c r="SP30" s="29"/>
      <c r="SQ30" s="29"/>
      <c r="SR30" s="29"/>
      <c r="SS30" s="29"/>
      <c r="ST30" s="29"/>
      <c r="SU30" s="29"/>
      <c r="SV30" s="29"/>
      <c r="SW30" s="29"/>
      <c r="SX30" s="29"/>
      <c r="SY30" s="29"/>
      <c r="SZ30" s="29"/>
      <c r="TA30" s="29"/>
      <c r="TB30" s="29"/>
      <c r="TC30" s="29"/>
      <c r="TD30" s="29"/>
      <c r="TE30" s="29"/>
      <c r="TF30" s="29"/>
      <c r="TG30" s="29"/>
      <c r="TH30" s="29"/>
      <c r="TI30" s="29"/>
      <c r="TJ30" s="29"/>
      <c r="TK30" s="29"/>
      <c r="TL30" s="29"/>
      <c r="TM30" s="29"/>
      <c r="TN30" s="29"/>
      <c r="TO30" s="29"/>
      <c r="TP30" s="29"/>
      <c r="TQ30" s="29"/>
      <c r="TR30" s="29"/>
      <c r="TS30" s="29"/>
      <c r="TT30" s="29"/>
      <c r="TU30" s="29"/>
      <c r="TV30" s="29"/>
      <c r="TW30" s="29"/>
      <c r="TX30" s="29"/>
      <c r="TY30" s="29"/>
      <c r="TZ30" s="29"/>
      <c r="UA30" s="29"/>
      <c r="UB30" s="29"/>
      <c r="UC30" s="29"/>
      <c r="UD30" s="29"/>
      <c r="UE30" s="29"/>
      <c r="UF30" s="29"/>
      <c r="UG30" s="29"/>
      <c r="UH30" s="29"/>
      <c r="UI30" s="29"/>
      <c r="UJ30" s="29"/>
      <c r="UK30" s="29"/>
      <c r="UL30" s="29"/>
      <c r="UM30" s="29"/>
      <c r="UN30" s="29"/>
      <c r="UO30" s="29"/>
      <c r="UP30" s="29"/>
      <c r="UQ30" s="29"/>
      <c r="UR30" s="29"/>
      <c r="US30" s="29"/>
      <c r="UT30" s="29"/>
      <c r="UU30" s="29"/>
      <c r="UV30" s="29"/>
      <c r="UW30" s="29"/>
      <c r="UX30" s="29"/>
      <c r="UY30" s="29"/>
      <c r="UZ30" s="29"/>
      <c r="VA30" s="29"/>
      <c r="VB30" s="29"/>
      <c r="VC30" s="29"/>
      <c r="VD30" s="29"/>
      <c r="VE30" s="29"/>
      <c r="VF30" s="29"/>
      <c r="VG30" s="29"/>
      <c r="VH30" s="29"/>
      <c r="VI30" s="29"/>
      <c r="VJ30" s="29"/>
      <c r="VK30" s="29"/>
      <c r="VL30" s="29"/>
      <c r="VM30" s="29"/>
      <c r="VN30" s="29"/>
      <c r="VO30" s="29"/>
      <c r="VP30" s="29"/>
      <c r="VQ30" s="29"/>
      <c r="VR30" s="29"/>
      <c r="VS30" s="29"/>
      <c r="VT30" s="29"/>
      <c r="VU30" s="29"/>
      <c r="VV30" s="29"/>
      <c r="VW30" s="29"/>
      <c r="VX30" s="29"/>
      <c r="VY30" s="29"/>
      <c r="VZ30" s="29"/>
      <c r="WA30" s="29"/>
      <c r="WB30" s="29"/>
      <c r="WC30" s="29"/>
      <c r="WD30" s="29"/>
      <c r="WE30" s="29"/>
      <c r="WF30" s="29"/>
      <c r="WG30" s="29"/>
      <c r="WH30" s="29"/>
      <c r="WI30" s="29"/>
      <c r="WJ30" s="29"/>
      <c r="WK30" s="29"/>
      <c r="WL30" s="29"/>
      <c r="WM30" s="29"/>
      <c r="WN30" s="29"/>
      <c r="WO30" s="29"/>
      <c r="WP30" s="29"/>
      <c r="WQ30" s="29"/>
      <c r="WR30" s="29"/>
      <c r="WS30" s="29"/>
      <c r="WT30" s="29"/>
      <c r="WU30" s="29"/>
      <c r="WV30" s="29"/>
      <c r="WW30" s="29"/>
      <c r="WX30" s="29"/>
      <c r="WY30" s="29"/>
      <c r="WZ30" s="29"/>
      <c r="XA30" s="29"/>
      <c r="XB30" s="29"/>
      <c r="XC30" s="29"/>
      <c r="XD30" s="29"/>
      <c r="XE30" s="29"/>
      <c r="XF30" s="29"/>
      <c r="XG30" s="29"/>
      <c r="XH30" s="29"/>
      <c r="XI30" s="29"/>
      <c r="XJ30" s="29"/>
      <c r="XK30" s="29"/>
      <c r="XL30" s="29"/>
      <c r="XM30" s="29"/>
      <c r="XN30" s="29"/>
      <c r="XO30" s="29"/>
      <c r="XP30" s="29"/>
      <c r="XQ30" s="29"/>
      <c r="XR30" s="29"/>
      <c r="XS30" s="29"/>
      <c r="XT30" s="29"/>
      <c r="XU30" s="29"/>
      <c r="XV30" s="29"/>
      <c r="XW30" s="29"/>
      <c r="XX30" s="29"/>
      <c r="XY30" s="29"/>
      <c r="XZ30" s="29"/>
      <c r="YA30" s="29"/>
      <c r="YB30" s="29"/>
      <c r="YC30" s="29"/>
      <c r="YD30" s="29"/>
      <c r="YE30" s="29"/>
      <c r="YF30" s="29"/>
      <c r="YG30" s="29"/>
      <c r="YH30" s="29"/>
      <c r="YI30" s="29"/>
      <c r="YJ30" s="29"/>
      <c r="YK30" s="29"/>
      <c r="YL30" s="29"/>
      <c r="YM30" s="29"/>
      <c r="YN30" s="29"/>
      <c r="YO30" s="29"/>
      <c r="YP30" s="29"/>
      <c r="YQ30" s="29"/>
      <c r="YR30" s="29"/>
      <c r="YS30" s="29"/>
      <c r="YT30" s="29"/>
      <c r="YU30" s="29"/>
      <c r="YV30" s="29"/>
      <c r="YW30" s="29"/>
      <c r="YX30" s="29"/>
      <c r="YY30" s="29"/>
      <c r="YZ30" s="29"/>
      <c r="ZA30" s="29"/>
      <c r="ZB30" s="29"/>
      <c r="ZC30" s="29"/>
      <c r="ZD30" s="29"/>
      <c r="ZE30" s="29"/>
      <c r="ZF30" s="29"/>
      <c r="ZG30" s="29"/>
      <c r="ZH30" s="29"/>
      <c r="ZI30" s="29"/>
      <c r="ZJ30" s="29"/>
      <c r="ZK30" s="29"/>
      <c r="ZL30" s="29"/>
      <c r="ZM30" s="29"/>
      <c r="ZN30" s="29"/>
      <c r="ZO30" s="29"/>
      <c r="ZP30" s="29"/>
      <c r="ZQ30" s="29"/>
      <c r="ZR30" s="29"/>
      <c r="ZS30" s="29"/>
      <c r="ZT30" s="29"/>
      <c r="ZU30" s="29"/>
      <c r="ZV30" s="29"/>
      <c r="ZW30" s="29"/>
      <c r="ZX30" s="29"/>
      <c r="ZY30" s="29"/>
      <c r="ZZ30" s="29"/>
      <c r="AAA30" s="29"/>
      <c r="AAB30" s="29"/>
      <c r="AAC30" s="29"/>
      <c r="AAD30" s="29"/>
      <c r="AAE30" s="29"/>
      <c r="AAF30" s="29"/>
      <c r="AAG30" s="29"/>
      <c r="AAH30" s="29"/>
      <c r="AAI30" s="29"/>
      <c r="AAJ30" s="29"/>
      <c r="AAK30" s="29"/>
      <c r="AAL30" s="29"/>
      <c r="AAM30" s="29"/>
      <c r="AAN30" s="29"/>
      <c r="AAO30" s="29"/>
      <c r="AAP30" s="29"/>
      <c r="AAQ30" s="29"/>
      <c r="AAR30" s="29"/>
      <c r="AAS30" s="29"/>
      <c r="AAT30" s="29"/>
      <c r="AAU30" s="29"/>
      <c r="AAV30" s="29"/>
      <c r="AAW30" s="29"/>
      <c r="AAX30" s="29"/>
      <c r="AAY30" s="29"/>
      <c r="AAZ30" s="29"/>
      <c r="ABA30" s="29"/>
      <c r="ABB30" s="29"/>
      <c r="ABC30" s="29"/>
      <c r="ABD30" s="29"/>
      <c r="ABE30" s="29"/>
      <c r="ABF30" s="29"/>
      <c r="ABG30" s="29"/>
      <c r="ABH30" s="29"/>
      <c r="ABI30" s="29"/>
      <c r="ABJ30" s="29"/>
      <c r="ABK30" s="29"/>
      <c r="ABL30" s="29"/>
      <c r="ABM30" s="29"/>
      <c r="ABN30" s="29"/>
      <c r="ABO30" s="29"/>
      <c r="ABP30" s="29"/>
      <c r="ABQ30" s="29"/>
      <c r="ABR30" s="29"/>
      <c r="ABS30" s="29"/>
      <c r="ABT30" s="29"/>
      <c r="ABU30" s="29"/>
      <c r="ABV30" s="29"/>
      <c r="ABW30" s="29"/>
      <c r="ABX30" s="29"/>
      <c r="ABY30" s="29"/>
      <c r="ABZ30" s="29"/>
      <c r="ACA30" s="29"/>
      <c r="ACB30" s="29"/>
      <c r="ACC30" s="29"/>
      <c r="ACD30" s="29"/>
      <c r="ACE30" s="29"/>
      <c r="ACF30" s="29"/>
      <c r="ACG30" s="29"/>
      <c r="ACH30" s="29"/>
      <c r="ACI30" s="29"/>
      <c r="ACJ30" s="29"/>
      <c r="ACK30" s="29"/>
      <c r="ACL30" s="29"/>
      <c r="ACM30" s="29"/>
      <c r="ACN30" s="29"/>
      <c r="ACO30" s="29"/>
      <c r="ACP30" s="29"/>
      <c r="ACQ30" s="29"/>
      <c r="ACR30" s="29"/>
      <c r="ACS30" s="29"/>
      <c r="ACT30" s="29"/>
      <c r="ACU30" s="29"/>
      <c r="ACV30" s="29"/>
      <c r="ACW30" s="29"/>
      <c r="ACX30" s="29"/>
      <c r="ACY30" s="29"/>
      <c r="ACZ30" s="29"/>
      <c r="ADA30" s="29"/>
      <c r="ADB30" s="29"/>
      <c r="ADC30" s="29"/>
      <c r="ADD30" s="29"/>
      <c r="ADE30" s="29"/>
      <c r="ADF30" s="29"/>
      <c r="ADG30" s="29"/>
      <c r="ADH30" s="29"/>
      <c r="ADI30" s="29"/>
      <c r="ADJ30" s="29"/>
      <c r="ADK30" s="29"/>
      <c r="ADL30" s="29"/>
      <c r="ADM30" s="29"/>
      <c r="ADN30" s="29"/>
      <c r="ADO30" s="29"/>
      <c r="ADP30" s="29"/>
      <c r="ADQ30" s="29"/>
      <c r="ADR30" s="29"/>
      <c r="ADS30" s="29"/>
      <c r="ADT30" s="29"/>
      <c r="ADU30" s="29"/>
      <c r="ADV30" s="29"/>
      <c r="ADW30" s="29"/>
      <c r="ADX30" s="29"/>
      <c r="ADY30" s="29"/>
      <c r="ADZ30" s="29"/>
      <c r="AEA30" s="29"/>
      <c r="AEB30" s="29"/>
      <c r="AEC30" s="29"/>
      <c r="AED30" s="29"/>
      <c r="AEE30" s="29"/>
      <c r="AEF30" s="29"/>
      <c r="AEG30" s="29"/>
      <c r="AEH30" s="29"/>
      <c r="AEI30" s="29"/>
      <c r="AEJ30" s="29"/>
      <c r="AEK30" s="29"/>
      <c r="AEL30" s="29"/>
      <c r="AEM30" s="29"/>
      <c r="AEN30" s="29"/>
      <c r="AEO30" s="29"/>
      <c r="AEP30" s="29"/>
      <c r="AEQ30" s="29"/>
      <c r="AER30" s="29"/>
      <c r="AES30" s="29"/>
      <c r="AET30" s="29"/>
      <c r="AEU30" s="29"/>
      <c r="AEV30" s="29"/>
      <c r="AEW30" s="29"/>
      <c r="AEX30" s="29"/>
      <c r="AEY30" s="29"/>
      <c r="AEZ30" s="29"/>
      <c r="AFA30" s="29"/>
      <c r="AFB30" s="29"/>
      <c r="AFC30" s="29"/>
      <c r="AFD30" s="29"/>
      <c r="AFE30" s="29"/>
      <c r="AFF30" s="29"/>
      <c r="AFG30" s="29"/>
      <c r="AFH30" s="29"/>
      <c r="AFI30" s="29"/>
      <c r="AFJ30" s="29"/>
      <c r="AFK30" s="29"/>
      <c r="AFL30" s="29"/>
      <c r="AFM30" s="29"/>
      <c r="AFN30" s="29"/>
      <c r="AFO30" s="29"/>
      <c r="AFP30" s="29"/>
      <c r="AFQ30" s="29"/>
      <c r="AFR30" s="29"/>
      <c r="AFS30" s="29"/>
      <c r="AFT30" s="29"/>
      <c r="AFU30" s="29"/>
      <c r="AFV30" s="29"/>
      <c r="AFW30" s="29"/>
      <c r="AFX30" s="29"/>
      <c r="AFY30" s="29"/>
      <c r="AFZ30" s="29"/>
      <c r="AGA30" s="29"/>
      <c r="AGB30" s="29"/>
      <c r="AGC30" s="29"/>
      <c r="AGD30" s="29"/>
      <c r="AGE30" s="29"/>
      <c r="AGF30" s="29"/>
      <c r="AGG30" s="29"/>
      <c r="AGH30" s="29"/>
      <c r="AGI30" s="29"/>
      <c r="AGJ30" s="29"/>
      <c r="AGK30" s="29"/>
      <c r="AGL30" s="29"/>
      <c r="AGM30" s="29"/>
      <c r="AGN30" s="29"/>
      <c r="AGO30" s="29"/>
      <c r="AGP30" s="29"/>
      <c r="AGQ30" s="29"/>
      <c r="AGR30" s="29"/>
      <c r="AGS30" s="29"/>
      <c r="AGT30" s="29"/>
      <c r="AGU30" s="29"/>
      <c r="AGV30" s="29"/>
      <c r="AGW30" s="29"/>
      <c r="AGX30" s="29"/>
      <c r="AGY30" s="29"/>
      <c r="AGZ30" s="29"/>
      <c r="AHA30" s="29"/>
      <c r="AHB30" s="29"/>
      <c r="AHC30" s="29"/>
      <c r="AHD30" s="29"/>
      <c r="AHE30" s="29"/>
      <c r="AHF30" s="29"/>
      <c r="AHG30" s="29"/>
      <c r="AHH30" s="29"/>
      <c r="AHI30" s="29"/>
      <c r="AHJ30" s="29"/>
      <c r="AHK30" s="29"/>
      <c r="AHL30" s="29"/>
      <c r="AHM30" s="29"/>
      <c r="AHN30" s="29"/>
      <c r="AHO30" s="29"/>
      <c r="AHP30" s="29"/>
      <c r="AHQ30" s="29"/>
      <c r="AHR30" s="29"/>
      <c r="AHS30" s="29"/>
      <c r="AHT30" s="29"/>
      <c r="AHU30" s="29"/>
      <c r="AHV30" s="29"/>
      <c r="AHW30" s="29"/>
      <c r="AHX30" s="29"/>
      <c r="AHY30" s="29"/>
      <c r="AHZ30" s="29"/>
      <c r="AIA30" s="29"/>
      <c r="AIB30" s="29"/>
      <c r="AIC30" s="29"/>
      <c r="AID30" s="29"/>
      <c r="AIE30" s="29"/>
      <c r="AIF30" s="29"/>
      <c r="AIG30" s="29"/>
      <c r="AIH30" s="29"/>
      <c r="AII30" s="29"/>
      <c r="AIJ30" s="29"/>
      <c r="AIK30" s="29"/>
      <c r="AIL30" s="29"/>
      <c r="AIM30" s="29"/>
      <c r="AIN30" s="29"/>
      <c r="AIO30" s="29"/>
      <c r="AIP30" s="29"/>
      <c r="AIQ30" s="29"/>
      <c r="AIR30" s="29"/>
      <c r="AIS30" s="29"/>
      <c r="AIT30" s="29"/>
      <c r="AIU30" s="29"/>
      <c r="AIV30" s="29"/>
      <c r="AIW30" s="29"/>
      <c r="AIX30" s="29"/>
      <c r="AIY30" s="29"/>
      <c r="AIZ30" s="29"/>
      <c r="AJA30" s="29"/>
      <c r="AJB30" s="29"/>
      <c r="AJC30" s="29"/>
      <c r="AJD30" s="29"/>
      <c r="AJE30" s="29"/>
      <c r="AJF30" s="29"/>
      <c r="AJG30" s="29"/>
      <c r="AJH30" s="29"/>
      <c r="AJI30" s="29"/>
      <c r="AJJ30" s="29"/>
      <c r="AJK30" s="29"/>
      <c r="AJL30" s="29"/>
      <c r="AJM30" s="29"/>
      <c r="AJN30" s="29"/>
      <c r="AJO30" s="29"/>
      <c r="AJP30" s="29"/>
      <c r="AJQ30" s="29"/>
      <c r="AJR30" s="29"/>
      <c r="AJS30" s="29"/>
      <c r="AJT30" s="29"/>
      <c r="AJU30" s="29"/>
      <c r="AJV30" s="29"/>
      <c r="AJW30" s="29"/>
      <c r="AJX30" s="29"/>
      <c r="AJY30" s="29"/>
      <c r="AJZ30" s="29"/>
      <c r="AKA30" s="29"/>
      <c r="AKB30" s="29"/>
      <c r="AKC30" s="29"/>
      <c r="AKD30" s="29"/>
      <c r="AKE30" s="29"/>
      <c r="AKF30" s="29"/>
      <c r="AKG30" s="29"/>
      <c r="AKH30" s="29"/>
      <c r="AKI30" s="29"/>
      <c r="AKJ30" s="29"/>
      <c r="AKK30" s="29"/>
      <c r="AKL30" s="29"/>
      <c r="AKM30" s="29"/>
      <c r="AKN30" s="29"/>
      <c r="AKO30" s="29"/>
      <c r="AKP30" s="29"/>
      <c r="AKQ30" s="29"/>
      <c r="AKR30" s="29"/>
      <c r="AKS30" s="29"/>
      <c r="AKT30" s="29"/>
      <c r="AKU30" s="29"/>
      <c r="AKV30" s="29"/>
      <c r="AKW30" s="29"/>
      <c r="AKX30" s="29"/>
      <c r="AKY30" s="29"/>
      <c r="AKZ30" s="29"/>
      <c r="ALA30" s="29"/>
      <c r="ALB30" s="29"/>
      <c r="ALC30" s="29"/>
      <c r="ALD30" s="29"/>
      <c r="ALE30" s="29"/>
      <c r="ALF30" s="29"/>
      <c r="ALG30" s="29"/>
      <c r="ALH30" s="29"/>
      <c r="ALI30" s="29"/>
      <c r="ALJ30" s="29"/>
      <c r="ALK30" s="29"/>
      <c r="ALL30" s="29"/>
      <c r="ALM30" s="29"/>
      <c r="ALN30" s="29"/>
      <c r="ALO30" s="29"/>
      <c r="ALP30" s="29"/>
      <c r="ALQ30" s="29"/>
      <c r="ALR30" s="29"/>
      <c r="ALS30" s="29"/>
      <c r="ALT30" s="29"/>
      <c r="ALU30" s="29"/>
      <c r="ALV30" s="29"/>
      <c r="ALW30" s="29"/>
      <c r="ALX30" s="29"/>
      <c r="ALY30" s="29"/>
      <c r="ALZ30" s="29"/>
      <c r="AMA30" s="29"/>
      <c r="AMB30" s="29"/>
      <c r="AMC30" s="29"/>
      <c r="AMD30" s="29"/>
      <c r="AME30" s="29"/>
      <c r="AMF30" s="29"/>
      <c r="AMG30" s="29"/>
      <c r="AMH30" s="29"/>
      <c r="AMI30" s="29"/>
      <c r="AMJ30" s="29"/>
      <c r="AMK30" s="29"/>
      <c r="AML30" s="29"/>
      <c r="AMM30" s="29"/>
      <c r="AMN30" s="29"/>
    </row>
    <row r="31" spans="2:1028" ht="25.05" customHeight="1" x14ac:dyDescent="0.3">
      <c r="B31" s="99" t="s">
        <v>0</v>
      </c>
      <c r="C31" s="99"/>
      <c r="D31" s="99"/>
      <c r="E31" s="99"/>
      <c r="F31" s="99"/>
      <c r="G31" s="99"/>
      <c r="H31" s="99"/>
      <c r="I31" s="99"/>
      <c r="J31" s="99"/>
      <c r="L31" s="99" t="s">
        <v>0</v>
      </c>
      <c r="M31" s="99"/>
      <c r="N31" s="99"/>
      <c r="O31" s="99"/>
      <c r="P31" s="99"/>
      <c r="Q31" s="99"/>
      <c r="R31" s="99"/>
      <c r="S31" s="99"/>
      <c r="T31" s="99"/>
    </row>
    <row r="32" spans="2:1028" s="9" customFormat="1" ht="43.2" customHeight="1" x14ac:dyDescent="0.25">
      <c r="B32" s="111" t="s">
        <v>24</v>
      </c>
      <c r="C32" s="112"/>
      <c r="D32" s="112"/>
      <c r="E32" s="112"/>
      <c r="F32" s="112"/>
      <c r="G32" s="112"/>
      <c r="H32" s="112"/>
      <c r="I32" s="112"/>
      <c r="J32" s="113"/>
      <c r="L32" s="97" t="s">
        <v>62</v>
      </c>
      <c r="M32" s="97"/>
      <c r="N32" s="97"/>
      <c r="O32" s="97"/>
      <c r="P32" s="97"/>
      <c r="Q32" s="97"/>
      <c r="R32" s="97"/>
      <c r="S32" s="97"/>
      <c r="T32" s="97"/>
    </row>
    <row r="34" spans="2:20" ht="16.95" customHeight="1" x14ac:dyDescent="0.3">
      <c r="B34" s="115" t="s">
        <v>1</v>
      </c>
      <c r="C34" s="115"/>
      <c r="D34" s="115"/>
      <c r="E34" s="115"/>
      <c r="F34" s="115"/>
      <c r="G34" s="115"/>
      <c r="H34" s="115"/>
      <c r="I34" s="115"/>
      <c r="L34" s="115" t="s">
        <v>1</v>
      </c>
      <c r="M34" s="115"/>
      <c r="N34" s="115"/>
      <c r="O34" s="115"/>
      <c r="P34" s="115"/>
      <c r="Q34" s="115"/>
      <c r="R34" s="115"/>
      <c r="S34" s="115"/>
    </row>
    <row r="35" spans="2:20" s="10" customFormat="1" ht="41.4" customHeight="1" x14ac:dyDescent="0.3">
      <c r="B35" s="116" t="s">
        <v>2</v>
      </c>
      <c r="C35" s="117"/>
      <c r="D35" s="118"/>
      <c r="E35" s="26" t="s">
        <v>3</v>
      </c>
      <c r="F35" s="45" t="s">
        <v>4</v>
      </c>
      <c r="G35" s="26" t="s">
        <v>19</v>
      </c>
      <c r="H35" s="8" t="s">
        <v>12</v>
      </c>
      <c r="I35" s="8" t="s">
        <v>5</v>
      </c>
      <c r="J35" s="9"/>
      <c r="L35" s="116" t="s">
        <v>2</v>
      </c>
      <c r="M35" s="117"/>
      <c r="N35" s="118"/>
      <c r="O35" s="26" t="s">
        <v>3</v>
      </c>
      <c r="P35" s="8" t="s">
        <v>4</v>
      </c>
      <c r="Q35" s="7" t="s">
        <v>19</v>
      </c>
      <c r="R35" s="8" t="s">
        <v>12</v>
      </c>
      <c r="S35" s="8" t="s">
        <v>5</v>
      </c>
      <c r="T35" s="10" t="s">
        <v>9</v>
      </c>
    </row>
    <row r="36" spans="2:20" s="10" customFormat="1" ht="33.6" customHeight="1" x14ac:dyDescent="0.3">
      <c r="B36" s="94" t="s">
        <v>45</v>
      </c>
      <c r="C36" s="95" t="s">
        <v>45</v>
      </c>
      <c r="D36" s="96" t="s">
        <v>45</v>
      </c>
      <c r="E36" s="88">
        <v>42</v>
      </c>
      <c r="F36" s="69">
        <v>14.85</v>
      </c>
      <c r="G36" s="57">
        <v>0.08</v>
      </c>
      <c r="H36" s="58">
        <f>F36*(1-G36)</f>
        <v>13.662000000000001</v>
      </c>
      <c r="I36" s="58">
        <f>H36*E36</f>
        <v>573.80400000000009</v>
      </c>
      <c r="J36" s="9"/>
      <c r="L36" s="110" t="s">
        <v>54</v>
      </c>
      <c r="M36" s="110"/>
      <c r="N36" s="110"/>
      <c r="O36" s="7">
        <v>60</v>
      </c>
      <c r="P36" s="27">
        <v>16.3</v>
      </c>
      <c r="Q36" s="43">
        <v>7.0000000000000007E-2</v>
      </c>
      <c r="R36" s="58">
        <f>P36*(1-Q36)</f>
        <v>15.158999999999999</v>
      </c>
      <c r="S36" s="58">
        <f>R36*O36</f>
        <v>909.54</v>
      </c>
      <c r="T36" s="10">
        <v>1</v>
      </c>
    </row>
    <row r="37" spans="2:20" s="10" customFormat="1" ht="33.6" customHeight="1" x14ac:dyDescent="0.3">
      <c r="B37" s="94" t="s">
        <v>46</v>
      </c>
      <c r="C37" s="95" t="s">
        <v>46</v>
      </c>
      <c r="D37" s="96" t="s">
        <v>46</v>
      </c>
      <c r="E37" s="88">
        <v>50</v>
      </c>
      <c r="F37" s="69">
        <v>5.85</v>
      </c>
      <c r="G37" s="57">
        <v>0.15</v>
      </c>
      <c r="H37" s="58">
        <f t="shared" ref="H37:H43" si="4">F37*(1-G37)</f>
        <v>4.9724999999999993</v>
      </c>
      <c r="I37" s="58">
        <f t="shared" ref="I37:I43" si="5">H37*E37</f>
        <v>248.62499999999997</v>
      </c>
      <c r="J37" s="9"/>
      <c r="L37" s="110" t="s">
        <v>55</v>
      </c>
      <c r="M37" s="110"/>
      <c r="N37" s="110"/>
      <c r="O37" s="7">
        <v>20</v>
      </c>
      <c r="P37" s="27">
        <v>25</v>
      </c>
      <c r="Q37" s="43">
        <v>0.11</v>
      </c>
      <c r="R37" s="58">
        <f t="shared" ref="R37:R43" si="6">P37*(1-Q37)</f>
        <v>22.25</v>
      </c>
      <c r="S37" s="58">
        <f t="shared" ref="S37:S43" si="7">R37*O37</f>
        <v>445</v>
      </c>
      <c r="T37" s="10">
        <v>1</v>
      </c>
    </row>
    <row r="38" spans="2:20" s="1" customFormat="1" ht="33.6" customHeight="1" x14ac:dyDescent="0.3">
      <c r="B38" s="94" t="s">
        <v>47</v>
      </c>
      <c r="C38" s="95" t="s">
        <v>47</v>
      </c>
      <c r="D38" s="96" t="s">
        <v>47</v>
      </c>
      <c r="E38" s="89">
        <v>87</v>
      </c>
      <c r="F38" s="56">
        <v>5.25</v>
      </c>
      <c r="G38" s="57">
        <v>0.17</v>
      </c>
      <c r="H38" s="58">
        <f t="shared" si="4"/>
        <v>4.3574999999999999</v>
      </c>
      <c r="I38" s="58">
        <f t="shared" si="5"/>
        <v>379.10250000000002</v>
      </c>
      <c r="L38" s="110" t="s">
        <v>56</v>
      </c>
      <c r="M38" s="110"/>
      <c r="N38" s="110"/>
      <c r="O38" s="11">
        <v>30</v>
      </c>
      <c r="P38" s="28">
        <v>26.5</v>
      </c>
      <c r="Q38" s="43">
        <v>0.06</v>
      </c>
      <c r="R38" s="58">
        <f t="shared" si="6"/>
        <v>24.91</v>
      </c>
      <c r="S38" s="58">
        <f t="shared" si="7"/>
        <v>747.3</v>
      </c>
      <c r="T38" s="10">
        <v>1</v>
      </c>
    </row>
    <row r="39" spans="2:20" s="1" customFormat="1" ht="33.6" customHeight="1" x14ac:dyDescent="0.3">
      <c r="B39" s="94" t="s">
        <v>48</v>
      </c>
      <c r="C39" s="95" t="s">
        <v>48</v>
      </c>
      <c r="D39" s="96" t="s">
        <v>48</v>
      </c>
      <c r="E39" s="89">
        <v>110</v>
      </c>
      <c r="F39" s="56">
        <v>4.3499999999999996</v>
      </c>
      <c r="G39" s="57">
        <v>0.33</v>
      </c>
      <c r="H39" s="58">
        <f t="shared" si="4"/>
        <v>2.9144999999999994</v>
      </c>
      <c r="I39" s="58">
        <f t="shared" si="5"/>
        <v>320.59499999999991</v>
      </c>
      <c r="L39" s="110" t="s">
        <v>57</v>
      </c>
      <c r="M39" s="110"/>
      <c r="N39" s="110"/>
      <c r="O39" s="11">
        <v>50</v>
      </c>
      <c r="P39" s="28">
        <v>23.5</v>
      </c>
      <c r="Q39" s="43">
        <v>0.25</v>
      </c>
      <c r="R39" s="58">
        <f t="shared" si="6"/>
        <v>17.625</v>
      </c>
      <c r="S39" s="58">
        <f t="shared" si="7"/>
        <v>881.25</v>
      </c>
      <c r="T39" s="10">
        <v>1</v>
      </c>
    </row>
    <row r="40" spans="2:20" s="10" customFormat="1" ht="33.6" customHeight="1" x14ac:dyDescent="0.3">
      <c r="B40" s="94" t="s">
        <v>49</v>
      </c>
      <c r="C40" s="95" t="s">
        <v>49</v>
      </c>
      <c r="D40" s="96" t="s">
        <v>49</v>
      </c>
      <c r="E40" s="88">
        <v>50</v>
      </c>
      <c r="F40" s="69">
        <v>5.85</v>
      </c>
      <c r="G40" s="57"/>
      <c r="H40" s="58">
        <f t="shared" si="4"/>
        <v>5.85</v>
      </c>
      <c r="I40" s="58">
        <f t="shared" si="5"/>
        <v>292.5</v>
      </c>
      <c r="J40" s="9"/>
      <c r="L40" s="110" t="s">
        <v>58</v>
      </c>
      <c r="M40" s="110"/>
      <c r="N40" s="110"/>
      <c r="O40" s="7">
        <v>120</v>
      </c>
      <c r="P40" s="27">
        <v>35.5</v>
      </c>
      <c r="Q40" s="43"/>
      <c r="R40" s="58">
        <f t="shared" si="6"/>
        <v>35.5</v>
      </c>
      <c r="S40" s="58">
        <f t="shared" si="7"/>
        <v>4260</v>
      </c>
      <c r="T40" s="10">
        <v>1</v>
      </c>
    </row>
    <row r="41" spans="2:20" s="10" customFormat="1" ht="19.95" customHeight="1" x14ac:dyDescent="0.3">
      <c r="B41" s="94" t="s">
        <v>50</v>
      </c>
      <c r="C41" s="95" t="s">
        <v>50</v>
      </c>
      <c r="D41" s="96" t="s">
        <v>50</v>
      </c>
      <c r="E41" s="88">
        <v>40</v>
      </c>
      <c r="F41" s="69">
        <v>4.3499999999999996</v>
      </c>
      <c r="G41" s="57">
        <v>0.08</v>
      </c>
      <c r="H41" s="58">
        <f t="shared" si="4"/>
        <v>4.0019999999999998</v>
      </c>
      <c r="I41" s="58">
        <f t="shared" si="5"/>
        <v>160.07999999999998</v>
      </c>
      <c r="J41" s="9"/>
      <c r="L41" s="114" t="s">
        <v>59</v>
      </c>
      <c r="M41" s="114"/>
      <c r="N41" s="114"/>
      <c r="O41" s="92">
        <v>30</v>
      </c>
      <c r="P41" s="27">
        <v>15.2</v>
      </c>
      <c r="Q41" s="43">
        <v>0.03</v>
      </c>
      <c r="R41" s="58">
        <f t="shared" si="6"/>
        <v>14.744</v>
      </c>
      <c r="S41" s="58">
        <f t="shared" si="7"/>
        <v>442.32</v>
      </c>
      <c r="T41" s="10">
        <v>1</v>
      </c>
    </row>
    <row r="42" spans="2:20" s="1" customFormat="1" ht="19.95" customHeight="1" x14ac:dyDescent="0.3">
      <c r="B42" s="94" t="s">
        <v>51</v>
      </c>
      <c r="C42" s="95" t="s">
        <v>51</v>
      </c>
      <c r="D42" s="96" t="s">
        <v>51</v>
      </c>
      <c r="E42" s="89">
        <v>80</v>
      </c>
      <c r="F42" s="56">
        <v>4.2</v>
      </c>
      <c r="G42" s="57"/>
      <c r="H42" s="58">
        <f t="shared" si="4"/>
        <v>4.2</v>
      </c>
      <c r="I42" s="58">
        <f t="shared" si="5"/>
        <v>336</v>
      </c>
      <c r="L42" s="114" t="s">
        <v>60</v>
      </c>
      <c r="M42" s="114"/>
      <c r="N42" s="114"/>
      <c r="O42" s="92">
        <v>35</v>
      </c>
      <c r="P42" s="27">
        <v>19.989999999999998</v>
      </c>
      <c r="Q42" s="43">
        <v>0.09</v>
      </c>
      <c r="R42" s="58">
        <f t="shared" si="6"/>
        <v>18.190899999999999</v>
      </c>
      <c r="S42" s="58">
        <f t="shared" si="7"/>
        <v>636.68149999999991</v>
      </c>
      <c r="T42" s="10">
        <v>1</v>
      </c>
    </row>
    <row r="43" spans="2:20" s="1" customFormat="1" ht="19.95" customHeight="1" x14ac:dyDescent="0.3">
      <c r="B43" s="94" t="s">
        <v>52</v>
      </c>
      <c r="C43" s="95" t="s">
        <v>52</v>
      </c>
      <c r="D43" s="96" t="s">
        <v>52</v>
      </c>
      <c r="E43" s="89">
        <v>75</v>
      </c>
      <c r="F43" s="56">
        <v>8.85</v>
      </c>
      <c r="G43" s="57">
        <v>0.04</v>
      </c>
      <c r="H43" s="58">
        <f t="shared" si="4"/>
        <v>8.4959999999999987</v>
      </c>
      <c r="I43" s="58">
        <f t="shared" si="5"/>
        <v>637.19999999999993</v>
      </c>
      <c r="L43" s="110" t="s">
        <v>61</v>
      </c>
      <c r="M43" s="110"/>
      <c r="N43" s="110"/>
      <c r="O43" s="92">
        <v>50</v>
      </c>
      <c r="P43" s="27">
        <v>9.99</v>
      </c>
      <c r="Q43" s="43"/>
      <c r="R43" s="58">
        <f t="shared" si="6"/>
        <v>9.99</v>
      </c>
      <c r="S43" s="58">
        <f t="shared" si="7"/>
        <v>499.5</v>
      </c>
      <c r="T43" s="10">
        <v>1</v>
      </c>
    </row>
    <row r="44" spans="2:20" s="1" customFormat="1" ht="19.95" customHeight="1" x14ac:dyDescent="0.25">
      <c r="B44" s="35"/>
      <c r="C44" s="22"/>
      <c r="D44" s="22"/>
      <c r="E44" s="21"/>
      <c r="F44" s="33" t="s">
        <v>6</v>
      </c>
      <c r="G44" s="19"/>
      <c r="H44" s="13"/>
      <c r="I44" s="44">
        <f>SUM(I38:I43)</f>
        <v>2125.4775</v>
      </c>
      <c r="L44" s="35"/>
      <c r="M44" s="22"/>
      <c r="N44" s="22"/>
      <c r="O44" s="31"/>
      <c r="P44" s="32" t="s">
        <v>6</v>
      </c>
      <c r="Q44" s="4"/>
      <c r="R44" s="13"/>
      <c r="S44" s="44">
        <f>SUM(S38:S43)</f>
        <v>7467.0514999999996</v>
      </c>
    </row>
    <row r="45" spans="2:20" s="1" customFormat="1" ht="19.95" customHeight="1" x14ac:dyDescent="0.25">
      <c r="B45" s="15"/>
      <c r="C45" s="21"/>
      <c r="D45" s="21"/>
      <c r="E45" s="21"/>
      <c r="F45" s="32" t="s">
        <v>16</v>
      </c>
      <c r="G45" s="59">
        <v>0.09</v>
      </c>
      <c r="H45" s="16"/>
      <c r="I45" s="44">
        <f>I44*G45</f>
        <v>191.29297499999998</v>
      </c>
      <c r="L45" s="15"/>
      <c r="M45" s="21"/>
      <c r="N45" s="21"/>
      <c r="O45" s="21"/>
      <c r="P45" s="32" t="s">
        <v>16</v>
      </c>
      <c r="Q45" s="59">
        <v>0.14000000000000001</v>
      </c>
      <c r="R45" s="16"/>
      <c r="S45" s="44">
        <f>S44*Q45</f>
        <v>1045.3872100000001</v>
      </c>
    </row>
    <row r="46" spans="2:20" s="1" customFormat="1" ht="19.95" customHeight="1" x14ac:dyDescent="0.25">
      <c r="B46" s="107" t="s">
        <v>13</v>
      </c>
      <c r="C46" s="108"/>
      <c r="D46" s="109"/>
      <c r="E46" s="21"/>
      <c r="F46" s="32" t="s">
        <v>11</v>
      </c>
      <c r="G46" s="4"/>
      <c r="H46" s="17"/>
      <c r="I46" s="44">
        <f>I44-I45</f>
        <v>1934.1845249999999</v>
      </c>
      <c r="L46" s="107" t="s">
        <v>13</v>
      </c>
      <c r="M46" s="108"/>
      <c r="N46" s="109"/>
      <c r="O46" s="21"/>
      <c r="P46" s="32" t="s">
        <v>11</v>
      </c>
      <c r="Q46" s="4"/>
      <c r="R46" s="17"/>
      <c r="S46" s="44">
        <f>S44-S45</f>
        <v>6421.6642899999997</v>
      </c>
    </row>
    <row r="47" spans="2:20" s="1" customFormat="1" ht="19.95" customHeight="1" x14ac:dyDescent="0.25">
      <c r="B47" s="39" t="s">
        <v>14</v>
      </c>
      <c r="C47" s="46" t="s">
        <v>15</v>
      </c>
      <c r="D47" s="46" t="s">
        <v>9</v>
      </c>
      <c r="E47" s="49"/>
      <c r="F47" s="49" t="s">
        <v>7</v>
      </c>
      <c r="G47" s="60">
        <v>0.02</v>
      </c>
      <c r="H47" s="18"/>
      <c r="I47" s="44">
        <f>I46*G47</f>
        <v>38.683690499999997</v>
      </c>
      <c r="L47" s="39" t="s">
        <v>14</v>
      </c>
      <c r="M47" s="40" t="s">
        <v>15</v>
      </c>
      <c r="N47" s="41" t="s">
        <v>9</v>
      </c>
      <c r="O47" s="21"/>
      <c r="P47" s="32" t="s">
        <v>7</v>
      </c>
      <c r="Q47" s="42">
        <v>0</v>
      </c>
      <c r="R47" s="18"/>
      <c r="S47" s="44">
        <f>S46*Q47</f>
        <v>0</v>
      </c>
    </row>
    <row r="48" spans="2:20" s="1" customFormat="1" ht="19.95" customHeight="1" x14ac:dyDescent="0.25">
      <c r="B48" s="61"/>
      <c r="C48" s="90">
        <v>5.5E-2</v>
      </c>
      <c r="D48" s="62">
        <f>B48*C48</f>
        <v>0</v>
      </c>
      <c r="E48" s="50"/>
      <c r="F48" s="51" t="s">
        <v>8</v>
      </c>
      <c r="G48" s="4"/>
      <c r="H48" s="17"/>
      <c r="I48" s="44">
        <f>I46-I47</f>
        <v>1895.5008344999999</v>
      </c>
      <c r="L48" s="61">
        <f>S48</f>
        <v>6421.6642899999997</v>
      </c>
      <c r="M48" s="90">
        <v>5.5E-2</v>
      </c>
      <c r="N48" s="62">
        <f>L48*M48</f>
        <v>353.19153595</v>
      </c>
      <c r="O48" s="21"/>
      <c r="P48" s="32" t="s">
        <v>8</v>
      </c>
      <c r="Q48" s="4"/>
      <c r="R48" s="17"/>
      <c r="S48" s="44">
        <f>S46-S47</f>
        <v>6421.6642899999997</v>
      </c>
    </row>
    <row r="49" spans="2:19" s="1" customFormat="1" ht="19.95" customHeight="1" x14ac:dyDescent="0.25">
      <c r="B49" s="61">
        <f>I48</f>
        <v>1895.5008344999999</v>
      </c>
      <c r="C49" s="91">
        <v>0.2</v>
      </c>
      <c r="D49" s="62">
        <f>B49*C49</f>
        <v>379.10016689999998</v>
      </c>
      <c r="E49" s="49"/>
      <c r="F49" s="104" t="s">
        <v>9</v>
      </c>
      <c r="G49" s="105"/>
      <c r="H49" s="106"/>
      <c r="I49" s="44">
        <f>D48+D49</f>
        <v>379.10016689999998</v>
      </c>
      <c r="L49" s="61"/>
      <c r="M49" s="93">
        <v>0.2</v>
      </c>
      <c r="N49" s="62"/>
      <c r="O49" s="21"/>
      <c r="P49" s="32" t="s">
        <v>9</v>
      </c>
      <c r="Q49" s="4"/>
      <c r="R49" s="18"/>
      <c r="S49" s="44">
        <f>N48+N49</f>
        <v>353.19153595</v>
      </c>
    </row>
    <row r="50" spans="2:19" s="1" customFormat="1" ht="19.95" customHeight="1" x14ac:dyDescent="0.25">
      <c r="B50" s="36"/>
      <c r="C50" s="37"/>
      <c r="D50" s="38"/>
      <c r="E50" s="50"/>
      <c r="F50" s="52" t="s">
        <v>10</v>
      </c>
      <c r="G50" s="53"/>
      <c r="H50" s="54"/>
      <c r="I50" s="44">
        <f>I48+I49</f>
        <v>2274.6010013999999</v>
      </c>
      <c r="L50" s="36"/>
      <c r="M50" s="37"/>
      <c r="N50" s="38"/>
      <c r="O50" s="21"/>
      <c r="P50" s="33" t="s">
        <v>10</v>
      </c>
      <c r="Q50" s="19"/>
      <c r="R50" s="20"/>
      <c r="S50" s="44">
        <f>S48+S49</f>
        <v>6774.8558259499996</v>
      </c>
    </row>
    <row r="51" spans="2:19" s="1" customFormat="1" ht="16.95" customHeight="1" x14ac:dyDescent="0.25">
      <c r="B51" s="21"/>
      <c r="C51" s="21"/>
      <c r="D51" s="21"/>
      <c r="E51" s="21"/>
      <c r="F51" s="22"/>
      <c r="G51" s="22"/>
      <c r="H51" s="23"/>
      <c r="I51" s="24"/>
      <c r="L51" s="21"/>
      <c r="M51" s="21"/>
      <c r="N51" s="21"/>
      <c r="O51" s="21"/>
      <c r="P51" s="22"/>
      <c r="Q51" s="22"/>
      <c r="R51" s="23"/>
      <c r="S51" s="24"/>
    </row>
    <row r="52" spans="2:19" s="1" customFormat="1" ht="28.35" customHeight="1" x14ac:dyDescent="0.25">
      <c r="B52" s="3" t="s">
        <v>20</v>
      </c>
      <c r="C52" s="4"/>
      <c r="D52" s="4"/>
      <c r="E52" s="6"/>
      <c r="F52" s="25"/>
      <c r="G52" s="5"/>
      <c r="H52" s="5"/>
      <c r="I52" s="14"/>
      <c r="L52" s="3" t="s">
        <v>20</v>
      </c>
      <c r="M52" s="4"/>
      <c r="N52" s="4"/>
      <c r="O52" s="6"/>
      <c r="P52" s="25"/>
      <c r="Q52" s="5"/>
      <c r="R52" s="5"/>
      <c r="S52" s="14"/>
    </row>
    <row r="1048470" s="1" customFormat="1" ht="12.75" customHeight="1" x14ac:dyDescent="0.25"/>
    <row r="1048471" s="1" customFormat="1" ht="12.75" customHeight="1" x14ac:dyDescent="0.25"/>
    <row r="1048472" s="1" customFormat="1" ht="12.75" customHeight="1" x14ac:dyDescent="0.25"/>
    <row r="1048473" s="1" customFormat="1" ht="12.75" customHeight="1" x14ac:dyDescent="0.25"/>
    <row r="1048474" s="1" customFormat="1" ht="12.75" customHeight="1" x14ac:dyDescent="0.25"/>
    <row r="1048475" s="1" customFormat="1" ht="12.75" customHeight="1" x14ac:dyDescent="0.25"/>
    <row r="1048476" s="1" customFormat="1" ht="12.75" customHeight="1" x14ac:dyDescent="0.25"/>
    <row r="1048477" s="1" customFormat="1" ht="12.75" customHeight="1" x14ac:dyDescent="0.25"/>
    <row r="1048478" s="1" customFormat="1" ht="12.75" customHeight="1" x14ac:dyDescent="0.25"/>
    <row r="1048479" s="1" customFormat="1" ht="12.75" customHeight="1" x14ac:dyDescent="0.25"/>
    <row r="1048480" s="1" customFormat="1" ht="12.75" customHeight="1" x14ac:dyDescent="0.25"/>
    <row r="1048481" s="1" customFormat="1" ht="12.75" customHeight="1" x14ac:dyDescent="0.25"/>
    <row r="1048482" s="1" customFormat="1" ht="12.75" customHeight="1" x14ac:dyDescent="0.25"/>
    <row r="1048483" s="1" customFormat="1" ht="12.75" customHeight="1" x14ac:dyDescent="0.25"/>
    <row r="1048484" s="1" customFormat="1" ht="12.75" customHeight="1" x14ac:dyDescent="0.25"/>
    <row r="1048485" s="1" customFormat="1" ht="12.75" customHeight="1" x14ac:dyDescent="0.25"/>
    <row r="1048486" s="1" customFormat="1" ht="12.75" customHeight="1" x14ac:dyDescent="0.25"/>
    <row r="1048487" s="1" customFormat="1" ht="12.75" customHeight="1" x14ac:dyDescent="0.25"/>
    <row r="1048488" s="1" customFormat="1" ht="12.75" customHeight="1" x14ac:dyDescent="0.25"/>
    <row r="1048489" s="1" customFormat="1" ht="12.75" customHeight="1" x14ac:dyDescent="0.25"/>
    <row r="1048490" s="1" customFormat="1" ht="12.75" customHeight="1" x14ac:dyDescent="0.25"/>
    <row r="1048491" s="1" customFormat="1" ht="12.75" customHeight="1" x14ac:dyDescent="0.25"/>
    <row r="1048492" s="1" customFormat="1" ht="12.75" customHeight="1" x14ac:dyDescent="0.25"/>
    <row r="1048493" s="1" customFormat="1" ht="12.75" customHeight="1" x14ac:dyDescent="0.25"/>
    <row r="1048494" s="1" customFormat="1" ht="12.75" customHeight="1" x14ac:dyDescent="0.25"/>
    <row r="1048495" s="1" customFormat="1" ht="12.75" customHeight="1" x14ac:dyDescent="0.25"/>
    <row r="1048496" s="1" customFormat="1" ht="12.75" customHeight="1" x14ac:dyDescent="0.25"/>
    <row r="1048497" s="1" customFormat="1" ht="12.75" customHeight="1" x14ac:dyDescent="0.25"/>
    <row r="1048498" s="1" customFormat="1" ht="12.75" customHeight="1" x14ac:dyDescent="0.25"/>
    <row r="1048499" s="1" customFormat="1" ht="12.75" customHeight="1" x14ac:dyDescent="0.25"/>
    <row r="1048500" s="1" customFormat="1" ht="12.75" customHeight="1" x14ac:dyDescent="0.25"/>
    <row r="1048501" s="1" customFormat="1" ht="12.75" customHeight="1" x14ac:dyDescent="0.25"/>
    <row r="1048502" s="1" customFormat="1" ht="12.75" customHeight="1" x14ac:dyDescent="0.25"/>
    <row r="1048503" s="1" customFormat="1" ht="12.75" customHeight="1" x14ac:dyDescent="0.25"/>
    <row r="1048504" s="1" customFormat="1" ht="12.75" customHeight="1" x14ac:dyDescent="0.25"/>
    <row r="1048505" s="1" customFormat="1" ht="12.75" customHeight="1" x14ac:dyDescent="0.25"/>
    <row r="1048506" s="1" customFormat="1" ht="12.75" customHeight="1" x14ac:dyDescent="0.25"/>
    <row r="1048507" s="1" customFormat="1" ht="12.75" customHeight="1" x14ac:dyDescent="0.25"/>
    <row r="1048508" s="1" customFormat="1" ht="12.75" customHeight="1" x14ac:dyDescent="0.25"/>
    <row r="1048509" s="1" customFormat="1" ht="12.75" customHeight="1" x14ac:dyDescent="0.25"/>
    <row r="1048510" s="1" customFormat="1" ht="12.75" customHeight="1" x14ac:dyDescent="0.25"/>
    <row r="1048511" s="1" customFormat="1" ht="12.75" customHeight="1" x14ac:dyDescent="0.25"/>
    <row r="1048512" s="1" customFormat="1" ht="12.75" customHeight="1" x14ac:dyDescent="0.25"/>
    <row r="1048513" s="1" customFormat="1" ht="12.75" customHeight="1" x14ac:dyDescent="0.25"/>
    <row r="1048514" s="1" customFormat="1" ht="12.75" customHeight="1" x14ac:dyDescent="0.25"/>
    <row r="1048515" s="1" customFormat="1" ht="12.75" customHeight="1" x14ac:dyDescent="0.25"/>
    <row r="1048516" s="1" customFormat="1" ht="12.75" customHeight="1" x14ac:dyDescent="0.25"/>
    <row r="1048517" s="1" customFormat="1" ht="12.75" customHeight="1" x14ac:dyDescent="0.25"/>
    <row r="1048518" s="1" customFormat="1" ht="12.75" customHeight="1" x14ac:dyDescent="0.25"/>
    <row r="1048519" s="1" customFormat="1" ht="12.75" customHeight="1" x14ac:dyDescent="0.25"/>
    <row r="1048520" s="1" customFormat="1" ht="12.75" customHeight="1" x14ac:dyDescent="0.25"/>
    <row r="1048521" s="1" customFormat="1" ht="12.75" customHeight="1" x14ac:dyDescent="0.25"/>
    <row r="1048522" s="1" customFormat="1" ht="12.75" customHeight="1" x14ac:dyDescent="0.25"/>
    <row r="1048523" s="1" customFormat="1" ht="12.75" customHeight="1" x14ac:dyDescent="0.25"/>
    <row r="1048524" s="1" customFormat="1" ht="12.75" customHeight="1" x14ac:dyDescent="0.25"/>
    <row r="1048525" s="1" customFormat="1" ht="12.75" customHeight="1" x14ac:dyDescent="0.25"/>
    <row r="1048526" s="1" customFormat="1" ht="12.75" customHeight="1" x14ac:dyDescent="0.25"/>
    <row r="1048527" s="1" customFormat="1" ht="12.75" customHeight="1" x14ac:dyDescent="0.25"/>
    <row r="1048528" s="1" customFormat="1" ht="12.75" customHeight="1" x14ac:dyDescent="0.25"/>
    <row r="1048529" s="1" customFormat="1" ht="12.75" customHeight="1" x14ac:dyDescent="0.25"/>
    <row r="1048530" s="1" customFormat="1" ht="12.75" customHeight="1" x14ac:dyDescent="0.25"/>
    <row r="1048531" s="1" customFormat="1" ht="12.75" customHeight="1" x14ac:dyDescent="0.25"/>
    <row r="1048532" s="1" customFormat="1" ht="12.75" customHeight="1" x14ac:dyDescent="0.25"/>
    <row r="1048533" s="1" customFormat="1" ht="12.75" customHeight="1" x14ac:dyDescent="0.25"/>
    <row r="1048534" s="1" customFormat="1" ht="12.75" customHeight="1" x14ac:dyDescent="0.25"/>
    <row r="1048535" s="1" customFormat="1" ht="12.75" customHeight="1" x14ac:dyDescent="0.25"/>
    <row r="1048536" s="1" customFormat="1" ht="12.75" customHeight="1" x14ac:dyDescent="0.25"/>
    <row r="1048537" s="1" customFormat="1" ht="12.75" customHeight="1" x14ac:dyDescent="0.25"/>
    <row r="1048538" s="1" customFormat="1" ht="12.75" customHeight="1" x14ac:dyDescent="0.25"/>
    <row r="1048539" s="1" customFormat="1" ht="12.75" customHeight="1" x14ac:dyDescent="0.25"/>
    <row r="1048540" s="1" customFormat="1" ht="12.75" customHeight="1" x14ac:dyDescent="0.25"/>
  </sheetData>
  <mergeCells count="54">
    <mergeCell ref="F49:H49"/>
    <mergeCell ref="B42:D42"/>
    <mergeCell ref="L42:N42"/>
    <mergeCell ref="B43:D43"/>
    <mergeCell ref="L43:N43"/>
    <mergeCell ref="B46:D46"/>
    <mergeCell ref="L46:N46"/>
    <mergeCell ref="B39:D39"/>
    <mergeCell ref="L39:N39"/>
    <mergeCell ref="B40:D40"/>
    <mergeCell ref="L40:N40"/>
    <mergeCell ref="B41:D41"/>
    <mergeCell ref="L41:N41"/>
    <mergeCell ref="B36:D36"/>
    <mergeCell ref="L36:N36"/>
    <mergeCell ref="B37:D37"/>
    <mergeCell ref="L37:N37"/>
    <mergeCell ref="B38:D38"/>
    <mergeCell ref="L38:N38"/>
    <mergeCell ref="B35:D35"/>
    <mergeCell ref="L35:N35"/>
    <mergeCell ref="B15:D15"/>
    <mergeCell ref="L15:N15"/>
    <mergeCell ref="B16:D16"/>
    <mergeCell ref="L16:N16"/>
    <mergeCell ref="B19:D19"/>
    <mergeCell ref="L19:N19"/>
    <mergeCell ref="F22:H22"/>
    <mergeCell ref="B34:I34"/>
    <mergeCell ref="L34:S34"/>
    <mergeCell ref="B31:J31"/>
    <mergeCell ref="L31:T31"/>
    <mergeCell ref="B32:J32"/>
    <mergeCell ref="L32:T32"/>
    <mergeCell ref="B4:J4"/>
    <mergeCell ref="L4:T4"/>
    <mergeCell ref="B5:J5"/>
    <mergeCell ref="L5:T5"/>
    <mergeCell ref="B9:D9"/>
    <mergeCell ref="L9:N9"/>
    <mergeCell ref="B7:I7"/>
    <mergeCell ref="L7:S7"/>
    <mergeCell ref="B8:D8"/>
    <mergeCell ref="L8:N8"/>
    <mergeCell ref="B13:D13"/>
    <mergeCell ref="L13:N13"/>
    <mergeCell ref="B14:D14"/>
    <mergeCell ref="L14:N14"/>
    <mergeCell ref="B10:D10"/>
    <mergeCell ref="L10:N10"/>
    <mergeCell ref="B11:D11"/>
    <mergeCell ref="L11:N11"/>
    <mergeCell ref="B12:D12"/>
    <mergeCell ref="L12:N12"/>
  </mergeCells>
  <printOptions horizontalCentered="1" verticalCentered="1"/>
  <pageMargins left="0.19685039370078741" right="0.19685039370078741" top="0.39370078740157483" bottom="0.39370078740157483" header="0.19685039370078741" footer="0.19685039370078741"/>
  <pageSetup paperSize="9" scale="66" pageOrder="overThenDown" orientation="landscape" useFirstPageNumber="1" horizontalDpi="0" verticalDpi="0" r:id="rId1"/>
  <headerFooter alignWithMargins="0">
    <oddFooter>&amp;L&amp;8 &amp;G CERPEG 2020 | Co-Intervention Maths &amp;CLA FACTURATION
&amp;A&amp;R&amp;8&amp;P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489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NIVEAU  2 BEAUTE</vt:lpstr>
      <vt:lpstr>NIVEAU  2 BEAUTE COR</vt:lpstr>
      <vt:lpstr>'NIVEAU  2 BEAUTE'!Zone_d_impression</vt:lpstr>
      <vt:lpstr>'NIVEAU  2 BEAUTE COR'!Zone_d_impression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fabienne fabienne</dc:creator>
  <cp:lastModifiedBy>fabienne mauri</cp:lastModifiedBy>
  <cp:revision>83</cp:revision>
  <cp:lastPrinted>2020-12-06T13:43:28Z</cp:lastPrinted>
  <dcterms:created xsi:type="dcterms:W3CDTF">2019-11-15T18:47:22Z</dcterms:created>
  <dcterms:modified xsi:type="dcterms:W3CDTF">2020-12-06T15:28:16Z</dcterms:modified>
</cp:coreProperties>
</file>