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ena\Dropbox\Année scolaire 2023-2024\PROJET TROUVILLE\CORRIGES\"/>
    </mc:Choice>
  </mc:AlternateContent>
  <xr:revisionPtr revIDLastSave="0" documentId="13_ncr:1_{7C0916B8-E1B3-4CCD-861E-5BA2BDA1A721}" xr6:coauthVersionLast="47" xr6:coauthVersionMax="47" xr10:uidLastSave="{00000000-0000-0000-0000-000000000000}"/>
  <bookViews>
    <workbookView xWindow="-120" yWindow="-120" windowWidth="29040" windowHeight="15840" activeTab="1" xr2:uid="{F93B7380-B56B-4A6F-9E98-E4FAD890F80F}"/>
  </bookViews>
  <sheets>
    <sheet name="Billeterie " sheetId="1" r:id="rId1"/>
    <sheet name="Articles boutiqu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E9" i="2" s="1"/>
  <c r="D11" i="2"/>
  <c r="E11" i="2" s="1"/>
  <c r="F11" i="2" s="1"/>
  <c r="D10" i="2"/>
  <c r="E10" i="2" s="1"/>
  <c r="D4" i="2"/>
  <c r="E4" i="2" s="1"/>
  <c r="D13" i="2"/>
  <c r="E13" i="2" s="1"/>
  <c r="D8" i="2"/>
  <c r="E8" i="2" s="1"/>
  <c r="F8" i="2" s="1"/>
  <c r="D7" i="2"/>
  <c r="E7" i="2" s="1"/>
  <c r="D5" i="2"/>
  <c r="E5" i="2" s="1"/>
  <c r="D12" i="2"/>
  <c r="E12" i="2" s="1"/>
  <c r="D14" i="1"/>
  <c r="D13" i="1"/>
  <c r="D10" i="1"/>
  <c r="D11" i="1"/>
  <c r="D12" i="1"/>
  <c r="D8" i="1"/>
  <c r="D9" i="1"/>
  <c r="D16" i="1"/>
  <c r="D17" i="1"/>
  <c r="D7" i="1"/>
  <c r="D5" i="1"/>
  <c r="D6" i="1"/>
  <c r="D4" i="1"/>
  <c r="D15" i="1"/>
  <c r="D6" i="2"/>
  <c r="E6" i="2" s="1"/>
  <c r="F12" i="2" l="1"/>
  <c r="G12" i="2" s="1"/>
  <c r="F13" i="2"/>
  <c r="G13" i="2" s="1"/>
  <c r="F9" i="2"/>
  <c r="G9" i="2" s="1"/>
  <c r="F5" i="2"/>
  <c r="G5" i="2" s="1"/>
  <c r="F4" i="2"/>
  <c r="G4" i="2" s="1"/>
  <c r="F7" i="2"/>
  <c r="G7" i="2" s="1"/>
  <c r="F10" i="2"/>
  <c r="G10" i="2" s="1"/>
  <c r="G8" i="2"/>
  <c r="G11" i="2"/>
  <c r="F6" i="2"/>
  <c r="G6" i="2" s="1"/>
</calcChain>
</file>

<file path=xl/sharedStrings.xml><?xml version="1.0" encoding="utf-8"?>
<sst xmlns="http://schemas.openxmlformats.org/spreadsheetml/2006/main" count="38" uniqueCount="36">
  <si>
    <t>Billeterie en ligne Calvados Expérience adulte</t>
  </si>
  <si>
    <t>Billeterie en ligne Calvados Expérience 6 - 18 ans</t>
  </si>
  <si>
    <t>Billeterie en ligne Calvados Expérience - 6 ans</t>
  </si>
  <si>
    <t>Billeterie en ligne Balade en bateaux sur la Touques 1 heure</t>
  </si>
  <si>
    <t>Billeterie en ligne Balade en bateaux sur la Touques 2 heures</t>
  </si>
  <si>
    <t>Billeterie en ligne Balade en bateaux sur la Touques 3 heures</t>
  </si>
  <si>
    <t>Billeterie atalier du vitrail adulte</t>
  </si>
  <si>
    <t>Billeterie atelier du vitrail 6 - 18 ans</t>
  </si>
  <si>
    <t>Billetier atelier du vitrail - 6 ans</t>
  </si>
  <si>
    <t>Académie des sorciers - Tarif adulte hors Trouville</t>
  </si>
  <si>
    <t>Académie des sorciers - Tarif - 12 ans hors Trouville</t>
  </si>
  <si>
    <t>Académie des sorciers - Tarif adulte  Trouville</t>
  </si>
  <si>
    <t>Académie des sorciers - Tarif - 12 ans  Trouville</t>
  </si>
  <si>
    <t>Enigmatik experience</t>
  </si>
  <si>
    <t>Prix d'achat TTC</t>
  </si>
  <si>
    <t>Commission</t>
  </si>
  <si>
    <t>Prix de vente TTC</t>
  </si>
  <si>
    <t xml:space="preserve">Produits </t>
  </si>
  <si>
    <t>Prix achat HT</t>
  </si>
  <si>
    <t>Taux de marge</t>
  </si>
  <si>
    <t>Marge en €</t>
  </si>
  <si>
    <t>TVA*</t>
  </si>
  <si>
    <t>Drap de plage</t>
  </si>
  <si>
    <t>Pochette rayée</t>
  </si>
  <si>
    <t>Gobelet logo</t>
  </si>
  <si>
    <t>Peluche ourson</t>
  </si>
  <si>
    <t>Peluche mouette</t>
  </si>
  <si>
    <t>Barre led Skyline</t>
  </si>
  <si>
    <t>Support Skyline 40 cm</t>
  </si>
  <si>
    <t>Fouta</t>
  </si>
  <si>
    <t>Fari'pommes 400 grammmes**</t>
  </si>
  <si>
    <t>TVA : 20 % sur les biens en dehors de l'alimentaire** (5,5)</t>
  </si>
  <si>
    <t>Prix de vente HT</t>
  </si>
  <si>
    <t xml:space="preserve">Nouveaux tarifs Billeterie </t>
  </si>
  <si>
    <t>Biscuits apéritifs La Fournée des Délices**</t>
  </si>
  <si>
    <t xml:space="preserve">NOUVEAUX TARIFS ARTICLES BOUTIQUE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</si>
</sst>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6666"/>
      <name val="Arial"/>
      <family val="2"/>
    </font>
    <font>
      <b/>
      <sz val="22"/>
      <color rgb="FF006666"/>
      <name val="Calibri"/>
      <family val="2"/>
      <scheme val="minor"/>
    </font>
    <font>
      <b/>
      <sz val="20"/>
      <color rgb="FF00666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9" fontId="0" fillId="0" borderId="1" xfId="2" applyFont="1" applyBorder="1" applyAlignment="1">
      <alignment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right" vertic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60A27-C07A-46BC-B23D-560CAFE3A100}">
  <dimension ref="A1:D17"/>
  <sheetViews>
    <sheetView workbookViewId="0">
      <selection activeCell="H3" sqref="H3"/>
    </sheetView>
  </sheetViews>
  <sheetFormatPr baseColWidth="10" defaultRowHeight="15" x14ac:dyDescent="0.25"/>
  <cols>
    <col min="1" max="1" width="55.85546875" bestFit="1" customWidth="1"/>
    <col min="2" max="4" width="12.7109375" customWidth="1"/>
  </cols>
  <sheetData>
    <row r="1" spans="1:4" ht="28.5" x14ac:dyDescent="0.45">
      <c r="A1" s="11" t="s">
        <v>33</v>
      </c>
      <c r="B1" s="11"/>
      <c r="C1" s="11"/>
      <c r="D1" s="11"/>
    </row>
    <row r="3" spans="1:4" ht="39.950000000000003" customHeight="1" x14ac:dyDescent="0.25">
      <c r="A3" s="9" t="s">
        <v>17</v>
      </c>
      <c r="B3" s="10" t="s">
        <v>14</v>
      </c>
      <c r="C3" s="9" t="s">
        <v>15</v>
      </c>
      <c r="D3" s="10" t="s">
        <v>16</v>
      </c>
    </row>
    <row r="4" spans="1:4" ht="39.950000000000003" customHeight="1" x14ac:dyDescent="0.25">
      <c r="A4" s="2" t="s">
        <v>12</v>
      </c>
      <c r="B4" s="3">
        <v>6</v>
      </c>
      <c r="C4" s="4">
        <v>0.05</v>
      </c>
      <c r="D4" s="5">
        <f>(B4*C4)+B4</f>
        <v>6.3</v>
      </c>
    </row>
    <row r="5" spans="1:4" ht="39.950000000000003" customHeight="1" x14ac:dyDescent="0.25">
      <c r="A5" s="2" t="s">
        <v>10</v>
      </c>
      <c r="B5" s="3">
        <v>8</v>
      </c>
      <c r="C5" s="4">
        <v>0.05</v>
      </c>
      <c r="D5" s="5">
        <f>(B5*C5)+B5</f>
        <v>8.4</v>
      </c>
    </row>
    <row r="6" spans="1:4" ht="39.950000000000003" customHeight="1" x14ac:dyDescent="0.25">
      <c r="A6" s="2" t="s">
        <v>11</v>
      </c>
      <c r="B6" s="3">
        <v>10</v>
      </c>
      <c r="C6" s="4">
        <v>0.05</v>
      </c>
      <c r="D6" s="5">
        <f>(B6*C6)+B6</f>
        <v>10.5</v>
      </c>
    </row>
    <row r="7" spans="1:4" ht="39.950000000000003" customHeight="1" x14ac:dyDescent="0.25">
      <c r="A7" s="2" t="s">
        <v>9</v>
      </c>
      <c r="B7" s="3">
        <v>12</v>
      </c>
      <c r="C7" s="4">
        <v>0.05</v>
      </c>
      <c r="D7" s="5">
        <f>(B7*C7)+B7</f>
        <v>12.6</v>
      </c>
    </row>
    <row r="8" spans="1:4" ht="39.950000000000003" customHeight="1" x14ac:dyDescent="0.25">
      <c r="A8" s="2" t="s">
        <v>6</v>
      </c>
      <c r="B8" s="3">
        <v>18</v>
      </c>
      <c r="C8" s="4">
        <v>0.1</v>
      </c>
      <c r="D8" s="5">
        <f>(B8*C8)+B8</f>
        <v>19.8</v>
      </c>
    </row>
    <row r="9" spans="1:4" ht="39.950000000000003" customHeight="1" x14ac:dyDescent="0.25">
      <c r="A9" s="2" t="s">
        <v>7</v>
      </c>
      <c r="B9" s="3">
        <v>12</v>
      </c>
      <c r="C9" s="4">
        <v>0.1</v>
      </c>
      <c r="D9" s="5">
        <f>(B9*C9)+B9</f>
        <v>13.2</v>
      </c>
    </row>
    <row r="10" spans="1:4" ht="39.950000000000003" customHeight="1" x14ac:dyDescent="0.25">
      <c r="A10" s="2" t="s">
        <v>3</v>
      </c>
      <c r="B10" s="3">
        <v>35</v>
      </c>
      <c r="C10" s="4">
        <v>0.08</v>
      </c>
      <c r="D10" s="5">
        <f>(B10*C10)+B10</f>
        <v>37.799999999999997</v>
      </c>
    </row>
    <row r="11" spans="1:4" ht="39.950000000000003" customHeight="1" x14ac:dyDescent="0.25">
      <c r="A11" s="2" t="s">
        <v>4</v>
      </c>
      <c r="B11" s="3">
        <v>48</v>
      </c>
      <c r="C11" s="4">
        <v>0.08</v>
      </c>
      <c r="D11" s="5">
        <f>(B11*C11)+B11</f>
        <v>51.84</v>
      </c>
    </row>
    <row r="12" spans="1:4" ht="39.950000000000003" customHeight="1" x14ac:dyDescent="0.25">
      <c r="A12" s="2" t="s">
        <v>5</v>
      </c>
      <c r="B12" s="3">
        <v>59</v>
      </c>
      <c r="C12" s="4">
        <v>0.08</v>
      </c>
      <c r="D12" s="5">
        <f>(B12*C12)+B12</f>
        <v>63.72</v>
      </c>
    </row>
    <row r="13" spans="1:4" ht="39.950000000000003" customHeight="1" x14ac:dyDescent="0.25">
      <c r="A13" s="2" t="s">
        <v>2</v>
      </c>
      <c r="B13" s="3">
        <v>0</v>
      </c>
      <c r="C13" s="4">
        <v>0.08</v>
      </c>
      <c r="D13" s="5">
        <f>(B13*C13)+B13</f>
        <v>0</v>
      </c>
    </row>
    <row r="14" spans="1:4" ht="39.950000000000003" customHeight="1" x14ac:dyDescent="0.25">
      <c r="A14" s="2" t="s">
        <v>1</v>
      </c>
      <c r="B14" s="3">
        <v>15</v>
      </c>
      <c r="C14" s="4">
        <v>0.08</v>
      </c>
      <c r="D14" s="5">
        <f>(B14*C14)+B14</f>
        <v>16.2</v>
      </c>
    </row>
    <row r="15" spans="1:4" ht="39.950000000000003" customHeight="1" x14ac:dyDescent="0.25">
      <c r="A15" s="2" t="s">
        <v>0</v>
      </c>
      <c r="B15" s="3">
        <v>19.95</v>
      </c>
      <c r="C15" s="4">
        <v>0.08</v>
      </c>
      <c r="D15" s="5">
        <f>(B15*C15)+B15</f>
        <v>21.545999999999999</v>
      </c>
    </row>
    <row r="16" spans="1:4" ht="39.950000000000003" customHeight="1" x14ac:dyDescent="0.25">
      <c r="A16" s="2" t="s">
        <v>8</v>
      </c>
      <c r="B16" s="3">
        <v>0</v>
      </c>
      <c r="C16" s="4">
        <v>0.1</v>
      </c>
      <c r="D16" s="5">
        <f>(B16*C16)+B16</f>
        <v>0</v>
      </c>
    </row>
    <row r="17" spans="1:4" ht="39.950000000000003" customHeight="1" x14ac:dyDescent="0.25">
      <c r="A17" s="2" t="s">
        <v>13</v>
      </c>
      <c r="B17" s="3">
        <v>22</v>
      </c>
      <c r="C17" s="4">
        <v>0.08</v>
      </c>
      <c r="D17" s="5">
        <f>(B17*C17)+B17</f>
        <v>23.76</v>
      </c>
    </row>
  </sheetData>
  <sortState xmlns:xlrd2="http://schemas.microsoft.com/office/spreadsheetml/2017/richdata2" ref="A4:D17">
    <sortCondition ref="A4:A17"/>
  </sortState>
  <mergeCells count="1">
    <mergeCell ref="A1:D1"/>
  </mergeCells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B19AB-A452-490F-8C21-B6A14B03A695}">
  <dimension ref="A1:J16"/>
  <sheetViews>
    <sheetView tabSelected="1" workbookViewId="0">
      <selection activeCell="B17" sqref="B17"/>
    </sheetView>
  </sheetViews>
  <sheetFormatPr baseColWidth="10" defaultRowHeight="15" x14ac:dyDescent="0.25"/>
  <cols>
    <col min="1" max="1" width="43.42578125" customWidth="1"/>
    <col min="2" max="7" width="15.7109375" customWidth="1"/>
  </cols>
  <sheetData>
    <row r="1" spans="1:10" ht="26.25" x14ac:dyDescent="0.25">
      <c r="A1" s="12" t="s">
        <v>35</v>
      </c>
      <c r="B1" s="12"/>
      <c r="C1" s="12"/>
      <c r="D1" s="12"/>
      <c r="E1" s="12"/>
      <c r="F1" s="12"/>
      <c r="G1" s="12"/>
    </row>
    <row r="3" spans="1:10" ht="30" customHeight="1" x14ac:dyDescent="0.25">
      <c r="A3" s="9" t="s">
        <v>17</v>
      </c>
      <c r="B3" s="10" t="s">
        <v>18</v>
      </c>
      <c r="C3" s="10" t="s">
        <v>19</v>
      </c>
      <c r="D3" s="10" t="s">
        <v>20</v>
      </c>
      <c r="E3" s="10" t="s">
        <v>32</v>
      </c>
      <c r="F3" s="10" t="s">
        <v>21</v>
      </c>
      <c r="G3" s="10" t="s">
        <v>16</v>
      </c>
    </row>
    <row r="4" spans="1:10" ht="30" customHeight="1" x14ac:dyDescent="0.25">
      <c r="A4" s="6" t="s">
        <v>27</v>
      </c>
      <c r="B4" s="5">
        <v>23</v>
      </c>
      <c r="C4" s="7">
        <v>0.25</v>
      </c>
      <c r="D4" s="5">
        <f>B4*C4</f>
        <v>5.75</v>
      </c>
      <c r="E4" s="5">
        <f>B4+D4</f>
        <v>28.75</v>
      </c>
      <c r="F4" s="5">
        <f>E4*20/100</f>
        <v>5.75</v>
      </c>
      <c r="G4" s="5">
        <f>E4+F4</f>
        <v>34.5</v>
      </c>
    </row>
    <row r="5" spans="1:10" ht="30" customHeight="1" x14ac:dyDescent="0.25">
      <c r="A5" s="6" t="s">
        <v>34</v>
      </c>
      <c r="B5" s="5">
        <v>1.35</v>
      </c>
      <c r="C5" s="7">
        <v>0.45</v>
      </c>
      <c r="D5" s="5">
        <f>B5*C5</f>
        <v>0.60750000000000004</v>
      </c>
      <c r="E5" s="5">
        <f>B5+D5</f>
        <v>1.9575</v>
      </c>
      <c r="F5" s="5">
        <f>E5*5.5/100</f>
        <v>0.10766249999999999</v>
      </c>
      <c r="G5" s="5">
        <f>E5+F5</f>
        <v>2.0651625</v>
      </c>
    </row>
    <row r="6" spans="1:10" ht="30" customHeight="1" x14ac:dyDescent="0.25">
      <c r="A6" s="6" t="s">
        <v>22</v>
      </c>
      <c r="B6" s="5">
        <v>14.9</v>
      </c>
      <c r="C6" s="7">
        <v>0.3</v>
      </c>
      <c r="D6" s="5">
        <f>B6*C6</f>
        <v>4.47</v>
      </c>
      <c r="E6" s="5">
        <f>B6+D6</f>
        <v>19.37</v>
      </c>
      <c r="F6" s="5">
        <f>(B6+D6)*20/100</f>
        <v>3.8740000000000006</v>
      </c>
      <c r="G6" s="5">
        <f>B6+D6+F6</f>
        <v>23.244</v>
      </c>
    </row>
    <row r="7" spans="1:10" ht="30" customHeight="1" x14ac:dyDescent="0.25">
      <c r="A7" s="6" t="s">
        <v>30</v>
      </c>
      <c r="B7" s="5">
        <v>2.65</v>
      </c>
      <c r="C7" s="7">
        <v>0.45</v>
      </c>
      <c r="D7" s="5">
        <f>B7*C7</f>
        <v>1.1924999999999999</v>
      </c>
      <c r="E7" s="5">
        <f>B7+D7</f>
        <v>3.8424999999999998</v>
      </c>
      <c r="F7" s="5">
        <f>E7*5.5/100</f>
        <v>0.21133749999999998</v>
      </c>
      <c r="G7" s="5">
        <f>E7+F7</f>
        <v>4.0538375000000002</v>
      </c>
    </row>
    <row r="8" spans="1:10" ht="30" customHeight="1" x14ac:dyDescent="0.25">
      <c r="A8" s="6" t="s">
        <v>29</v>
      </c>
      <c r="B8" s="5">
        <v>12</v>
      </c>
      <c r="C8" s="7">
        <v>0.3</v>
      </c>
      <c r="D8" s="5">
        <f>B8*C8</f>
        <v>3.5999999999999996</v>
      </c>
      <c r="E8" s="5">
        <f>B8+D8</f>
        <v>15.6</v>
      </c>
      <c r="F8" s="5">
        <f>E8*20/100</f>
        <v>3.12</v>
      </c>
      <c r="G8" s="5">
        <f>E8+F8</f>
        <v>18.72</v>
      </c>
    </row>
    <row r="9" spans="1:10" ht="30" customHeight="1" x14ac:dyDescent="0.25">
      <c r="A9" s="6" t="s">
        <v>24</v>
      </c>
      <c r="B9" s="5">
        <v>0.9</v>
      </c>
      <c r="C9" s="7">
        <v>0.4</v>
      </c>
      <c r="D9" s="5">
        <f>B9*C9</f>
        <v>0.36000000000000004</v>
      </c>
      <c r="E9" s="5">
        <f>B9+D9</f>
        <v>1.26</v>
      </c>
      <c r="F9" s="5">
        <f>E9*20/100</f>
        <v>0.252</v>
      </c>
      <c r="G9" s="5">
        <f>E9+F9</f>
        <v>1.512</v>
      </c>
    </row>
    <row r="10" spans="1:10" ht="30" customHeight="1" x14ac:dyDescent="0.25">
      <c r="A10" s="6" t="s">
        <v>26</v>
      </c>
      <c r="B10" s="5">
        <v>4.9000000000000004</v>
      </c>
      <c r="C10" s="7">
        <v>0.3</v>
      </c>
      <c r="D10" s="5">
        <f>B10*C10</f>
        <v>1.47</v>
      </c>
      <c r="E10" s="5">
        <f>B10+D10</f>
        <v>6.37</v>
      </c>
      <c r="F10" s="5">
        <f>E10*20/100</f>
        <v>1.274</v>
      </c>
      <c r="G10" s="5">
        <f>E10+F10</f>
        <v>7.6440000000000001</v>
      </c>
    </row>
    <row r="11" spans="1:10" ht="30" customHeight="1" x14ac:dyDescent="0.25">
      <c r="A11" s="6" t="s">
        <v>25</v>
      </c>
      <c r="B11" s="5">
        <v>5.6</v>
      </c>
      <c r="C11" s="7">
        <v>0.3</v>
      </c>
      <c r="D11" s="5">
        <f>B11*C11</f>
        <v>1.68</v>
      </c>
      <c r="E11" s="5">
        <f>B11+D11</f>
        <v>7.2799999999999994</v>
      </c>
      <c r="F11" s="5">
        <f>E11*20/100</f>
        <v>1.456</v>
      </c>
      <c r="G11" s="5">
        <f>E11+F11</f>
        <v>8.7359999999999989</v>
      </c>
    </row>
    <row r="12" spans="1:10" ht="30" customHeight="1" x14ac:dyDescent="0.25">
      <c r="A12" s="6" t="s">
        <v>23</v>
      </c>
      <c r="B12" s="5">
        <v>11</v>
      </c>
      <c r="C12" s="7">
        <v>0.3</v>
      </c>
      <c r="D12" s="5">
        <f>B12*C12</f>
        <v>3.3</v>
      </c>
      <c r="E12" s="5">
        <f>B12+D12</f>
        <v>14.3</v>
      </c>
      <c r="F12" s="5">
        <f>E12*20/100</f>
        <v>2.86</v>
      </c>
      <c r="G12" s="5">
        <f>E12+F12</f>
        <v>17.16</v>
      </c>
      <c r="J12" s="1"/>
    </row>
    <row r="13" spans="1:10" ht="30" customHeight="1" x14ac:dyDescent="0.25">
      <c r="A13" s="6" t="s">
        <v>28</v>
      </c>
      <c r="B13" s="5">
        <v>28</v>
      </c>
      <c r="C13" s="7">
        <v>0.25</v>
      </c>
      <c r="D13" s="5">
        <f>B13*C13</f>
        <v>7</v>
      </c>
      <c r="E13" s="5">
        <f>B13+D13</f>
        <v>35</v>
      </c>
      <c r="F13" s="5">
        <f>E13*20/100</f>
        <v>7</v>
      </c>
      <c r="G13" s="5">
        <f>E13+F13</f>
        <v>42</v>
      </c>
    </row>
    <row r="16" spans="1:10" ht="30" x14ac:dyDescent="0.25">
      <c r="A16" s="8" t="s">
        <v>31</v>
      </c>
    </row>
  </sheetData>
  <sortState xmlns:xlrd2="http://schemas.microsoft.com/office/spreadsheetml/2017/richdata2" ref="A4:G13">
    <sortCondition ref="A4:A13"/>
  </sortState>
  <mergeCells count="1">
    <mergeCell ref="A1:G1"/>
  </mergeCells>
  <pageMargins left="0.25" right="0.25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Billeterie </vt:lpstr>
      <vt:lpstr>Articles boutique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SENABRE</dc:creator>
  <cp:lastModifiedBy>JEREMY SENABRE</cp:lastModifiedBy>
  <cp:lastPrinted>2024-01-21T08:06:58Z</cp:lastPrinted>
  <dcterms:created xsi:type="dcterms:W3CDTF">2024-01-17T08:22:45Z</dcterms:created>
  <dcterms:modified xsi:type="dcterms:W3CDTF">2024-01-21T08:12:12Z</dcterms:modified>
</cp:coreProperties>
</file>